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heyennemanor019-my.sharepoint.com/personal/cgustason_cheyennemanor_org/Documents/"/>
    </mc:Choice>
  </mc:AlternateContent>
  <xr:revisionPtr revIDLastSave="0" documentId="8_{CF949CBE-7E56-4391-BB99-82B3F9B6E163}" xr6:coauthVersionLast="47" xr6:coauthVersionMax="47" xr10:uidLastSave="{00000000-0000-0000-0000-000000000000}"/>
  <bookViews>
    <workbookView xWindow="-120" yWindow="-120" windowWidth="38640" windowHeight="23520" firstSheet="1" activeTab="1" xr2:uid="{00000000-000D-0000-FFFF-FFFF00000000}"/>
  </bookViews>
  <sheets>
    <sheet name="Assignments" sheetId="6" r:id="rId1"/>
    <sheet name="Month View" sheetId="3" r:id="rId2"/>
    <sheet name="Week View" sheetId="5" r:id="rId3"/>
  </sheets>
  <definedNames>
    <definedName name="LastDay_Week">MAX('Week View'!$B$5:$H$10)</definedName>
    <definedName name="LastDayOfMonth_Week">DAY(EOMONTH(DATE('Week View'!$C$2,'Week View'!$F$2,1),0))</definedName>
    <definedName name="MoMonth">'Month View'!$B$2</definedName>
    <definedName name="MoMonthNum">'Month View'!$F$2</definedName>
    <definedName name="MoWeek2">'Month View'!#REF!</definedName>
    <definedName name="MoWeek3">'Month View'!$B$6:$H$11</definedName>
    <definedName name="MoWeek4">'Month View'!$B$12:$H$17</definedName>
    <definedName name="MoWeek5">'Month View'!$B$18:$H$23</definedName>
    <definedName name="MoYear">'Month View'!$C$2</definedName>
    <definedName name="_xlnm.Print_Area" localSheetId="1">'Month View'!$B$2:$H$29</definedName>
    <definedName name="_xlnm.Print_Area" localSheetId="2">'Week View'!$B$2:$H$31</definedName>
    <definedName name="_xlnm.Print_Titles" localSheetId="0">Assignments!$3:$3</definedName>
    <definedName name="WkMonth" localSheetId="2">'Week View'!$B$2</definedName>
    <definedName name="WkMonthNum">'Week View'!$F$2</definedName>
    <definedName name="WkMonthView">'Week View'!$B$5:$H$10</definedName>
    <definedName name="WkWeek">'Week View'!$E$2</definedName>
    <definedName name="WkYear" localSheetId="2">'Week View'!$C$2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5" l="1"/>
  <c r="F2" i="3"/>
  <c r="E2" i="5"/>
  <c r="B5" i="5"/>
  <c r="C5" i="5" s="1"/>
  <c r="D5" i="5" s="1"/>
  <c r="E5" i="5" s="1"/>
  <c r="F5" i="5" s="1"/>
  <c r="G5" i="5" s="1"/>
  <c r="H5" i="5" s="1"/>
  <c r="B6" i="5" s="1"/>
  <c r="B14" i="5" l="1"/>
  <c r="C6" i="5"/>
  <c r="D6" i="5" l="1"/>
  <c r="C14" i="5"/>
  <c r="B12" i="5"/>
  <c r="B13" i="5" s="1"/>
  <c r="B15" i="5"/>
  <c r="C12" i="5" l="1"/>
  <c r="C13" i="5" s="1"/>
  <c r="C15" i="5"/>
  <c r="E6" i="5"/>
  <c r="D14" i="5"/>
  <c r="D12" i="5" l="1"/>
  <c r="D13" i="5" s="1"/>
  <c r="D15" i="5"/>
  <c r="F6" i="5"/>
  <c r="E14" i="5"/>
  <c r="F14" i="5" l="1"/>
  <c r="G6" i="5"/>
  <c r="E12" i="5"/>
  <c r="E13" i="5" s="1"/>
  <c r="E15" i="5"/>
  <c r="G14" i="5" l="1"/>
  <c r="H6" i="5"/>
  <c r="F12" i="5"/>
  <c r="F13" i="5" s="1"/>
  <c r="F15" i="5"/>
  <c r="B7" i="5" l="1"/>
  <c r="C7" i="5" s="1"/>
  <c r="D7" i="5" s="1"/>
  <c r="E7" i="5" s="1"/>
  <c r="F7" i="5" s="1"/>
  <c r="G7" i="5" s="1"/>
  <c r="H7" i="5" s="1"/>
  <c r="B8" i="5" s="1"/>
  <c r="C8" i="5" s="1"/>
  <c r="D8" i="5" s="1"/>
  <c r="E8" i="5" s="1"/>
  <c r="F8" i="5" s="1"/>
  <c r="G8" i="5" s="1"/>
  <c r="H8" i="5" s="1"/>
  <c r="B9" i="5" s="1"/>
  <c r="C9" i="5" s="1"/>
  <c r="D9" i="5" s="1"/>
  <c r="E9" i="5" s="1"/>
  <c r="F9" i="5" s="1"/>
  <c r="G9" i="5" s="1"/>
  <c r="H9" i="5" s="1"/>
  <c r="B10" i="5" s="1"/>
  <c r="C10" i="5" s="1"/>
  <c r="D10" i="5" s="1"/>
  <c r="E10" i="5" s="1"/>
  <c r="F10" i="5" s="1"/>
  <c r="G10" i="5" s="1"/>
  <c r="H10" i="5" s="1"/>
  <c r="H14" i="5"/>
  <c r="B30" i="5" s="1" a="1"/>
  <c r="B30" i="5" s="1"/>
  <c r="G15" i="5"/>
  <c r="G12" i="5"/>
  <c r="G13" i="5" s="1"/>
  <c r="C30" i="5" l="1" a="1"/>
  <c r="C30" i="5" s="1"/>
  <c r="D30" i="5" s="1" a="1"/>
  <c r="D30" i="5" s="1"/>
  <c r="E30" i="5" s="1" a="1"/>
  <c r="E30" i="5" s="1"/>
  <c r="F30" i="5" s="1" a="1"/>
  <c r="F30" i="5" s="1"/>
  <c r="G30" i="5" s="1" a="1"/>
  <c r="G30" i="5" s="1"/>
  <c r="H30" i="5" s="1" a="1"/>
  <c r="H30" i="5" s="1"/>
  <c r="H15" i="5"/>
  <c r="H12" i="5"/>
  <c r="H13" i="5" s="1"/>
  <c r="G31" i="5" l="1"/>
  <c r="H31" i="5"/>
  <c r="B31" i="5"/>
  <c r="C31" i="5"/>
  <c r="D31" i="5" l="1"/>
  <c r="E31" i="5" l="1"/>
  <c r="F31" i="5"/>
  <c r="G12" i="3" l="1"/>
  <c r="H12" i="3" l="1"/>
  <c r="B18" i="3" l="1"/>
  <c r="C18" i="3" l="1"/>
  <c r="D18" i="3" s="1"/>
  <c r="E18" i="3" l="1"/>
  <c r="F18" i="3" l="1"/>
  <c r="G18" i="3" s="1"/>
  <c r="H18" i="3" s="1"/>
</calcChain>
</file>

<file path=xl/sharedStrings.xml><?xml version="1.0" encoding="utf-8"?>
<sst xmlns="http://schemas.openxmlformats.org/spreadsheetml/2006/main" count="184" uniqueCount="112">
  <si>
    <t xml:space="preserve"> ASSIGNMENTS</t>
  </si>
  <si>
    <t>MONTH VIEW</t>
  </si>
  <si>
    <t>WEEK VIEW</t>
  </si>
  <si>
    <t>DESCRIPTION</t>
  </si>
  <si>
    <t>DUE DATE</t>
  </si>
  <si>
    <t>Assignment 1</t>
  </si>
  <si>
    <t>Assignment 2</t>
  </si>
  <si>
    <t>Assignment 3</t>
  </si>
  <si>
    <t>Assignment 4</t>
  </si>
  <si>
    <t>Assignment 5</t>
  </si>
  <si>
    <t>Assignment 6</t>
  </si>
  <si>
    <t>Assignment 7</t>
  </si>
  <si>
    <t>Assignment 8</t>
  </si>
  <si>
    <t>Assignment 9</t>
  </si>
  <si>
    <t>Assignment 10</t>
  </si>
  <si>
    <t>Assignment 11</t>
  </si>
  <si>
    <t>Assignment 12</t>
  </si>
  <si>
    <t>Select Month:</t>
  </si>
  <si>
    <t>Enter Year:</t>
  </si>
  <si>
    <t>August</t>
  </si>
  <si>
    <t xml:space="preserve"> MONTH VIEW</t>
  </si>
  <si>
    <t>SUNDAY</t>
  </si>
  <si>
    <t>MONDAY</t>
  </si>
  <si>
    <t>TUESDAY</t>
  </si>
  <si>
    <t>WEDNESDAY</t>
  </si>
  <si>
    <t>THURSDAY</t>
  </si>
  <si>
    <t>FRIDAY</t>
  </si>
  <si>
    <t>SATURDAY</t>
  </si>
  <si>
    <t>9AM - Good Morning Rounds</t>
  </si>
  <si>
    <t>9am-Resident Council</t>
  </si>
  <si>
    <t>9am Good Morning Rounds</t>
  </si>
  <si>
    <t>10am- Boo Crafts</t>
  </si>
  <si>
    <t>10AM- Catholic Mass</t>
  </si>
  <si>
    <t>Food Committee</t>
  </si>
  <si>
    <t>10am Tinfoil Painting</t>
  </si>
  <si>
    <t>11AM - Exercise &amp; Devotions</t>
  </si>
  <si>
    <t>11AM - Exercise &amp; Dev</t>
  </si>
  <si>
    <t>11AM-Exercise &amp; Devotion</t>
  </si>
  <si>
    <t>2:30 pm Seventh Day Adventist</t>
  </si>
  <si>
    <t>2pm Ghost Popcorn Social</t>
  </si>
  <si>
    <t>2pm bunco</t>
  </si>
  <si>
    <t>2pm Self Care Day</t>
  </si>
  <si>
    <t>2pm Funnel Cake Friday</t>
  </si>
  <si>
    <t>6pm- Crochet Club</t>
  </si>
  <si>
    <t>6PM - Friday Flick</t>
  </si>
  <si>
    <t>Hocus Pocus Movie Night</t>
  </si>
  <si>
    <t>9am-Good Morning Rounds</t>
  </si>
  <si>
    <t>10am Halloween Color Contest</t>
  </si>
  <si>
    <t>11 -  Exercise</t>
  </si>
  <si>
    <t>10am-Get Dolled Up Day</t>
  </si>
  <si>
    <t>10am- Plinko</t>
  </si>
  <si>
    <t>10AM-Janettes Bible Study</t>
  </si>
  <si>
    <t>10am Dice Bingo</t>
  </si>
  <si>
    <t>11am Exercise/Devotions</t>
  </si>
  <si>
    <t>10 - Joel Osteen Ch 7</t>
  </si>
  <si>
    <t>2pm Bingo</t>
  </si>
  <si>
    <t xml:space="preserve">2pm - Sunday Service </t>
  </si>
  <si>
    <t>2pm Capacchino Day</t>
  </si>
  <si>
    <t xml:space="preserve">2pm Parachute </t>
  </si>
  <si>
    <t>2pm Pumpkin Bowling</t>
  </si>
  <si>
    <t>CH 378</t>
  </si>
  <si>
    <t xml:space="preserve">6PM - </t>
  </si>
  <si>
    <t>6pm- Roll the Can</t>
  </si>
  <si>
    <t>Beetlejuice Movie</t>
  </si>
  <si>
    <t>10 Phase 10 Dice</t>
  </si>
  <si>
    <t>9AM -Good Morning Rounds</t>
  </si>
  <si>
    <t>11 - Exercise</t>
  </si>
  <si>
    <t>10am.Marsh. Ghost Stack</t>
  </si>
  <si>
    <t>11AM - Exercise</t>
  </si>
  <si>
    <t>11AM - Walking Club</t>
  </si>
  <si>
    <t>2PM Seventh Day Adventist</t>
  </si>
  <si>
    <t>2pm Pauls Birthday Party</t>
  </si>
  <si>
    <t>1pm Manicures</t>
  </si>
  <si>
    <t>2PM-Pumpkin Patch</t>
  </si>
  <si>
    <t>2pm Spider Toss</t>
  </si>
  <si>
    <t>Halloween Town Movie</t>
  </si>
  <si>
    <t>6pm Crochet Club</t>
  </si>
  <si>
    <t xml:space="preserve">           Night</t>
  </si>
  <si>
    <t xml:space="preserve">9AM - Big Boy Train </t>
  </si>
  <si>
    <t>10- Joel Osteen Ch 7</t>
  </si>
  <si>
    <t>10am Mystery word Search</t>
  </si>
  <si>
    <t>10 am Catholic Mass</t>
  </si>
  <si>
    <t>10am Mystery Candy</t>
  </si>
  <si>
    <t>11am Exercise &amp; Devotions</t>
  </si>
  <si>
    <t>2pm Paige Birthday Party</t>
  </si>
  <si>
    <t>1pm-Table Hockey</t>
  </si>
  <si>
    <t>2PM Mummy Wrap</t>
  </si>
  <si>
    <t>2pm Fishing for Apples</t>
  </si>
  <si>
    <t>2pm Mystery Goodie Box</t>
  </si>
  <si>
    <t>3pm Spooky Science</t>
  </si>
  <si>
    <t>3pm-Carmel Apples</t>
  </si>
  <si>
    <t>6pm Halloween Cruise</t>
  </si>
  <si>
    <t xml:space="preserve">           Project.</t>
  </si>
  <si>
    <t>6pm Casper Movie</t>
  </si>
  <si>
    <t>10 AM Candy Bag Treats</t>
  </si>
  <si>
    <t>10am Pumkin tic tac toe</t>
  </si>
  <si>
    <t>10am Catholic Mass</t>
  </si>
  <si>
    <t>10-Costume Parade Kids</t>
  </si>
  <si>
    <t>11AM - Freeze Club</t>
  </si>
  <si>
    <t>1pm Bingo</t>
  </si>
  <si>
    <t>2pm- Pumpkin Contest</t>
  </si>
  <si>
    <t>2pm Eyeball Hunt</t>
  </si>
  <si>
    <t>2pm Costume Picking</t>
  </si>
  <si>
    <t>2pm HALLOWEEN</t>
  </si>
  <si>
    <t>6PM Halloween Bingo</t>
  </si>
  <si>
    <t>3pm Skeloten Treats</t>
  </si>
  <si>
    <t xml:space="preserve">          PARTY!!!</t>
  </si>
  <si>
    <t>Select Week #:</t>
  </si>
  <si>
    <t>September</t>
  </si>
  <si>
    <t>Week 1</t>
  </si>
  <si>
    <t>ASSIGNMENTS</t>
  </si>
  <si>
    <t xml:space="preserve"> WEEK 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</si>
</sst>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3">
    <font>
      <sz val="10"/>
      <color theme="1" tint="0.14996795556505021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color rgb="FFFA7D00"/>
      <name val="Arial"/>
      <family val="2"/>
      <scheme val="minor"/>
    </font>
    <font>
      <b/>
      <sz val="11"/>
      <color theme="1" tint="0.14999847407452621"/>
      <name val="Arial"/>
      <family val="1"/>
      <scheme val="minor"/>
    </font>
    <font>
      <sz val="11"/>
      <color theme="1" tint="0.14999847407452621"/>
      <name val="Arial"/>
      <family val="2"/>
      <scheme val="major"/>
    </font>
    <font>
      <sz val="9"/>
      <color theme="1" tint="0.14999847407452621"/>
      <name val="Arial"/>
      <family val="1"/>
      <scheme val="minor"/>
    </font>
    <font>
      <sz val="22"/>
      <color theme="4"/>
      <name val="Arial"/>
      <family val="2"/>
      <scheme val="major"/>
    </font>
    <font>
      <sz val="22"/>
      <color theme="0" tint="-0.34998626667073579"/>
      <name val="Arial"/>
      <family val="2"/>
      <scheme val="major"/>
    </font>
    <font>
      <sz val="9"/>
      <color theme="0" tint="-0.34998626667073579"/>
      <name val="Arial"/>
      <family val="1"/>
      <scheme val="minor"/>
    </font>
    <font>
      <sz val="15"/>
      <color theme="3" tint="0.14996795556505021"/>
      <name val="Arial"/>
      <family val="2"/>
      <scheme val="major"/>
    </font>
    <font>
      <sz val="13"/>
      <color theme="3" tint="0.14996795556505021"/>
      <name val="Arial"/>
      <family val="2"/>
      <scheme val="major"/>
    </font>
    <font>
      <sz val="11"/>
      <color theme="3" tint="0.14996795556505021"/>
      <name val="Arial"/>
      <family val="2"/>
      <scheme val="minor"/>
    </font>
    <font>
      <sz val="10"/>
      <color theme="1" tint="0.34998626667073579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2"/>
      <color theme="0"/>
      <name val="Arial"/>
      <family val="2"/>
      <scheme val="minor"/>
    </font>
    <font>
      <b/>
      <sz val="20"/>
      <color theme="0"/>
      <name val="Arial"/>
      <family val="2"/>
      <scheme val="major"/>
    </font>
    <font>
      <sz val="11"/>
      <color theme="1" tint="0.14996795556505021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color rgb="FF002060"/>
      <name val="Arial"/>
      <family val="2"/>
      <scheme val="minor"/>
    </font>
    <font>
      <sz val="8"/>
      <name val="Arial"/>
      <family val="2"/>
      <scheme val="minor"/>
    </font>
    <font>
      <sz val="22"/>
      <color rgb="FF0070C0"/>
      <name val="Arial"/>
      <family val="2"/>
      <scheme val="major"/>
    </font>
    <font>
      <sz val="10"/>
      <color rgb="FF00B0F0"/>
      <name val="Arial"/>
      <family val="2"/>
      <scheme val="minor"/>
    </font>
    <font>
      <b/>
      <sz val="11"/>
      <color theme="1" tint="0.14999847407452621"/>
      <name val="Arial"/>
      <family val="2"/>
      <scheme val="major"/>
    </font>
    <font>
      <sz val="8"/>
      <color theme="1" tint="0.14996795556505021"/>
      <name val="Arial"/>
      <family val="2"/>
      <scheme val="minor"/>
    </font>
    <font>
      <sz val="22"/>
      <color theme="2" tint="-0.749992370372631"/>
      <name val="Arial"/>
      <family val="2"/>
      <scheme val="major"/>
    </font>
    <font>
      <sz val="10"/>
      <color theme="2" tint="-0.749992370372631"/>
      <name val="Arial"/>
      <family val="2"/>
      <scheme val="minor"/>
    </font>
    <font>
      <sz val="22"/>
      <color theme="1"/>
      <name val="Arial"/>
      <family val="2"/>
      <scheme val="major"/>
    </font>
    <font>
      <sz val="10"/>
      <color rgb="FFC00000"/>
      <name val="Arial"/>
      <family val="2"/>
      <scheme val="minor"/>
    </font>
    <font>
      <sz val="10"/>
      <color theme="1"/>
      <name val="Arial"/>
      <family val="2"/>
      <scheme val="major"/>
    </font>
    <font>
      <sz val="9"/>
      <color theme="1" tint="0.14996795556505021"/>
      <name val="Arial"/>
      <family val="2"/>
      <scheme val="minor"/>
    </font>
    <font>
      <b/>
      <sz val="10"/>
      <color theme="1" tint="0.14996795556505021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7558519241921"/>
      </top>
      <bottom style="hair">
        <color theme="4" tint="0.399914548173467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hair">
        <color theme="4" tint="0.39991454817346722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/>
      <right style="thin">
        <color theme="0" tint="-0.14996795556505021"/>
      </right>
      <top/>
      <bottom/>
      <diagonal/>
    </border>
  </borders>
  <cellStyleXfs count="8">
    <xf numFmtId="0" fontId="0" fillId="0" borderId="0">
      <alignment vertical="center"/>
    </xf>
    <xf numFmtId="0" fontId="1" fillId="0" borderId="0" applyNumberFormat="0" applyFill="0" applyBorder="0" applyAlignment="0" applyProtection="0"/>
    <xf numFmtId="0" fontId="3" fillId="3" borderId="2" applyNumberForma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/>
  </cellStyleXfs>
  <cellXfs count="67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2" borderId="7" xfId="0" applyFill="1" applyBorder="1">
      <alignment vertical="center"/>
    </xf>
    <xf numFmtId="0" fontId="5" fillId="6" borderId="4" xfId="1" applyFont="1" applyFill="1" applyBorder="1" applyAlignment="1">
      <alignment horizontal="left" vertical="center" indent="1"/>
    </xf>
    <xf numFmtId="0" fontId="5" fillId="6" borderId="5" xfId="1" applyFont="1" applyFill="1" applyBorder="1" applyAlignment="1">
      <alignment horizontal="left" vertical="center" indent="1"/>
    </xf>
    <xf numFmtId="0" fontId="5" fillId="6" borderId="6" xfId="1" applyFont="1" applyFill="1" applyBorder="1" applyAlignment="1">
      <alignment horizontal="left" vertical="center" indent="1"/>
    </xf>
    <xf numFmtId="0" fontId="4" fillId="4" borderId="3" xfId="0" applyFont="1" applyFill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13" fillId="0" borderId="0" xfId="0" applyFont="1" applyAlignment="1"/>
    <xf numFmtId="0" fontId="15" fillId="5" borderId="0" xfId="6" applyFont="1" applyFill="1" applyAlignment="1">
      <alignment horizontal="center" vertical="center"/>
    </xf>
    <xf numFmtId="0" fontId="15" fillId="6" borderId="9" xfId="6" applyFont="1" applyFill="1" applyBorder="1" applyAlignment="1">
      <alignment horizontal="center" vertical="center"/>
    </xf>
    <xf numFmtId="0" fontId="15" fillId="7" borderId="0" xfId="6" applyFont="1" applyFill="1" applyAlignment="1">
      <alignment horizontal="center" vertical="center"/>
    </xf>
    <xf numFmtId="0" fontId="15" fillId="5" borderId="9" xfId="6" applyFont="1" applyFill="1" applyBorder="1" applyAlignment="1">
      <alignment horizontal="center" vertical="center"/>
    </xf>
    <xf numFmtId="0" fontId="2" fillId="0" borderId="0" xfId="0" applyFont="1">
      <alignment vertical="center"/>
    </xf>
    <xf numFmtId="14" fontId="0" fillId="0" borderId="0" xfId="0" applyNumberFormat="1" applyAlignment="1">
      <alignment horizontal="right" vertical="center" indent="2"/>
    </xf>
    <xf numFmtId="0" fontId="17" fillId="0" borderId="0" xfId="0" applyFont="1" applyAlignment="1">
      <alignment horizontal="left" vertical="center" indent="1"/>
    </xf>
    <xf numFmtId="0" fontId="6" fillId="0" borderId="11" xfId="2" applyFont="1" applyFill="1" applyBorder="1" applyAlignment="1">
      <alignment horizontal="center" vertical="center"/>
    </xf>
    <xf numFmtId="0" fontId="8" fillId="2" borderId="10" xfId="0" applyFont="1" applyFill="1" applyBorder="1">
      <alignment vertical="center"/>
    </xf>
    <xf numFmtId="0" fontId="6" fillId="0" borderId="11" xfId="2" applyFont="1" applyFill="1" applyBorder="1" applyAlignment="1" applyProtection="1">
      <alignment horizontal="center" vertical="center"/>
      <protection locked="0"/>
    </xf>
    <xf numFmtId="0" fontId="9" fillId="2" borderId="12" xfId="2" applyFont="1" applyFill="1" applyBorder="1" applyAlignment="1">
      <alignment horizontal="center" vertical="center"/>
    </xf>
    <xf numFmtId="0" fontId="7" fillId="0" borderId="11" xfId="0" applyFont="1" applyBorder="1">
      <alignment vertical="center"/>
    </xf>
    <xf numFmtId="0" fontId="8" fillId="2" borderId="11" xfId="0" applyFont="1" applyFill="1" applyBorder="1">
      <alignment vertical="center"/>
    </xf>
    <xf numFmtId="0" fontId="9" fillId="2" borderId="14" xfId="2" applyFont="1" applyFill="1" applyBorder="1" applyAlignment="1">
      <alignment horizontal="center" vertical="center"/>
    </xf>
    <xf numFmtId="0" fontId="6" fillId="0" borderId="14" xfId="2" applyFont="1" applyFill="1" applyBorder="1" applyAlignment="1" applyProtection="1">
      <alignment horizontal="center" vertical="center"/>
      <protection locked="0"/>
    </xf>
    <xf numFmtId="0" fontId="16" fillId="8" borderId="8" xfId="7" applyFill="1" applyBorder="1" applyAlignment="1">
      <alignment horizontal="left" vertical="center"/>
    </xf>
    <xf numFmtId="14" fontId="0" fillId="0" borderId="0" xfId="0" applyNumberFormat="1">
      <alignment vertical="center"/>
    </xf>
    <xf numFmtId="14" fontId="0" fillId="7" borderId="8" xfId="0" applyNumberFormat="1" applyFill="1" applyBorder="1">
      <alignment vertical="center"/>
    </xf>
    <xf numFmtId="14" fontId="17" fillId="0" borderId="0" xfId="0" applyNumberFormat="1" applyFont="1" applyAlignment="1">
      <alignment horizontal="right" vertical="center" indent="2"/>
    </xf>
    <xf numFmtId="0" fontId="6" fillId="9" borderId="11" xfId="2" applyFont="1" applyFill="1" applyBorder="1" applyAlignment="1">
      <alignment horizontal="left" vertical="top"/>
    </xf>
    <xf numFmtId="0" fontId="0" fillId="9" borderId="0" xfId="0" applyFill="1">
      <alignment vertical="center"/>
    </xf>
    <xf numFmtId="0" fontId="0" fillId="9" borderId="11" xfId="0" applyFill="1" applyBorder="1" applyAlignment="1" applyProtection="1">
      <alignment horizontal="left" vertical="top"/>
      <protection locked="0"/>
    </xf>
    <xf numFmtId="0" fontId="0" fillId="9" borderId="11" xfId="0" applyFill="1" applyBorder="1" applyAlignment="1" applyProtection="1">
      <alignment horizontal="left" vertical="center"/>
      <protection locked="0"/>
    </xf>
    <xf numFmtId="0" fontId="0" fillId="9" borderId="11" xfId="0" applyFill="1" applyBorder="1" applyProtection="1">
      <alignment vertical="center"/>
      <protection locked="0"/>
    </xf>
    <xf numFmtId="0" fontId="18" fillId="9" borderId="11" xfId="0" applyFont="1" applyFill="1" applyBorder="1" applyProtection="1">
      <alignment vertical="center"/>
      <protection locked="0"/>
    </xf>
    <xf numFmtId="0" fontId="19" fillId="9" borderId="11" xfId="0" applyFont="1" applyFill="1" applyBorder="1" applyAlignment="1" applyProtection="1">
      <alignment horizontal="left" vertical="center"/>
      <protection locked="0"/>
    </xf>
    <xf numFmtId="0" fontId="0" fillId="9" borderId="15" xfId="0" applyFill="1" applyBorder="1" applyProtection="1">
      <alignment vertical="center"/>
      <protection locked="0"/>
    </xf>
    <xf numFmtId="0" fontId="0" fillId="9" borderId="11" xfId="0" applyFill="1" applyBorder="1" applyAlignment="1" applyProtection="1">
      <alignment horizontal="center" vertical="top"/>
      <protection locked="0"/>
    </xf>
    <xf numFmtId="0" fontId="0" fillId="9" borderId="11" xfId="0" applyFill="1" applyBorder="1" applyAlignment="1" applyProtection="1">
      <alignment horizontal="center" vertical="center"/>
      <protection locked="0"/>
    </xf>
    <xf numFmtId="0" fontId="0" fillId="9" borderId="0" xfId="0" applyFill="1" applyAlignment="1">
      <alignment horizontal="center" vertical="center"/>
    </xf>
    <xf numFmtId="0" fontId="20" fillId="9" borderId="11" xfId="0" applyFont="1" applyFill="1" applyBorder="1" applyAlignment="1" applyProtection="1">
      <alignment horizontal="left" vertical="center"/>
      <protection locked="0"/>
    </xf>
    <xf numFmtId="0" fontId="20" fillId="9" borderId="11" xfId="0" applyFont="1" applyFill="1" applyBorder="1" applyProtection="1">
      <alignment vertical="center"/>
      <protection locked="0"/>
    </xf>
    <xf numFmtId="0" fontId="6" fillId="9" borderId="0" xfId="2" applyFont="1" applyFill="1" applyBorder="1" applyAlignment="1">
      <alignment horizontal="left" vertical="top"/>
    </xf>
    <xf numFmtId="0" fontId="6" fillId="0" borderId="0" xfId="2" applyFont="1" applyFill="1" applyBorder="1" applyAlignment="1">
      <alignment horizontal="left" vertical="top"/>
    </xf>
    <xf numFmtId="0" fontId="6" fillId="9" borderId="15" xfId="2" applyFont="1" applyFill="1" applyBorder="1" applyAlignment="1">
      <alignment horizontal="left" vertical="top"/>
    </xf>
    <xf numFmtId="20" fontId="18" fillId="9" borderId="11" xfId="0" applyNumberFormat="1" applyFont="1" applyFill="1" applyBorder="1" applyProtection="1">
      <alignment vertical="center"/>
      <protection locked="0"/>
    </xf>
    <xf numFmtId="0" fontId="22" fillId="9" borderId="10" xfId="0" applyFont="1" applyFill="1" applyBorder="1" applyAlignment="1">
      <alignment horizontal="right" vertical="center"/>
    </xf>
    <xf numFmtId="20" fontId="0" fillId="9" borderId="11" xfId="0" applyNumberFormat="1" applyFill="1" applyBorder="1" applyProtection="1">
      <alignment vertical="center"/>
      <protection locked="0"/>
    </xf>
    <xf numFmtId="0" fontId="23" fillId="0" borderId="0" xfId="0" applyFont="1">
      <alignment vertical="center"/>
    </xf>
    <xf numFmtId="0" fontId="0" fillId="9" borderId="0" xfId="0" applyFill="1" applyProtection="1">
      <alignment vertical="center"/>
      <protection locked="0"/>
    </xf>
    <xf numFmtId="0" fontId="24" fillId="12" borderId="4" xfId="1" applyFont="1" applyFill="1" applyBorder="1" applyAlignment="1">
      <alignment horizontal="left" vertical="center" indent="1"/>
    </xf>
    <xf numFmtId="0" fontId="24" fillId="12" borderId="5" xfId="1" applyFont="1" applyFill="1" applyBorder="1" applyAlignment="1">
      <alignment horizontal="left" vertical="center" indent="1"/>
    </xf>
    <xf numFmtId="0" fontId="24" fillId="12" borderId="6" xfId="1" applyFont="1" applyFill="1" applyBorder="1" applyAlignment="1">
      <alignment horizontal="left" vertical="center" indent="1"/>
    </xf>
    <xf numFmtId="0" fontId="26" fillId="9" borderId="13" xfId="0" applyFont="1" applyFill="1" applyBorder="1">
      <alignment vertical="center"/>
    </xf>
    <xf numFmtId="0" fontId="27" fillId="0" borderId="0" xfId="0" applyFont="1">
      <alignment vertical="center"/>
    </xf>
    <xf numFmtId="0" fontId="25" fillId="0" borderId="0" xfId="0" applyFont="1">
      <alignment vertical="center"/>
    </xf>
    <xf numFmtId="0" fontId="28" fillId="9" borderId="10" xfId="0" applyFont="1" applyFill="1" applyBorder="1">
      <alignment vertical="center"/>
    </xf>
    <xf numFmtId="0" fontId="28" fillId="9" borderId="13" xfId="0" applyFont="1" applyFill="1" applyBorder="1">
      <alignment vertical="center"/>
    </xf>
    <xf numFmtId="0" fontId="0" fillId="10" borderId="11" xfId="0" applyFill="1" applyBorder="1" applyProtection="1">
      <alignment vertical="center"/>
      <protection locked="0"/>
    </xf>
    <xf numFmtId="0" fontId="0" fillId="10" borderId="0" xfId="0" applyFill="1">
      <alignment vertical="center"/>
    </xf>
    <xf numFmtId="0" fontId="29" fillId="9" borderId="11" xfId="0" applyFont="1" applyFill="1" applyBorder="1" applyProtection="1">
      <alignment vertical="center"/>
      <protection locked="0"/>
    </xf>
    <xf numFmtId="0" fontId="20" fillId="9" borderId="11" xfId="0" applyFont="1" applyFill="1" applyBorder="1" applyAlignment="1" applyProtection="1">
      <alignment horizontal="center" vertical="center"/>
      <protection locked="0"/>
    </xf>
    <xf numFmtId="0" fontId="30" fillId="9" borderId="10" xfId="0" applyFont="1" applyFill="1" applyBorder="1" applyAlignment="1">
      <alignment horizontal="center" vertical="top"/>
    </xf>
    <xf numFmtId="0" fontId="0" fillId="9" borderId="0" xfId="0" applyFill="1" applyAlignment="1">
      <alignment horizontal="left" vertical="center"/>
    </xf>
    <xf numFmtId="0" fontId="31" fillId="9" borderId="0" xfId="0" applyFont="1" applyFill="1">
      <alignment vertical="center"/>
    </xf>
    <xf numFmtId="0" fontId="32" fillId="0" borderId="0" xfId="0" applyFont="1">
      <alignment vertical="center"/>
    </xf>
    <xf numFmtId="0" fontId="16" fillId="11" borderId="0" xfId="7" applyFill="1" applyAlignment="1">
      <alignment horizontal="left" vertical="center"/>
    </xf>
    <xf numFmtId="0" fontId="16" fillId="6" borderId="8" xfId="7" applyFill="1" applyBorder="1" applyAlignment="1">
      <alignment horizontal="left" vertical="center"/>
    </xf>
  </cellXfs>
  <cellStyles count="8">
    <cellStyle name="Calculation" xfId="2" builtinId="22"/>
    <cellStyle name="Heading 1" xfId="3" builtinId="16" customBuiltin="1"/>
    <cellStyle name="Heading 2" xfId="4" builtinId="17" customBuiltin="1"/>
    <cellStyle name="Heading 3" xfId="5" builtinId="18" customBuiltin="1"/>
    <cellStyle name="Heading 4" xfId="1" builtinId="19"/>
    <cellStyle name="Hyperlink" xfId="6" builtinId="8"/>
    <cellStyle name="Normal" xfId="0" builtinId="0" customBuiltin="1"/>
    <cellStyle name="Title" xfId="7" builtinId="15" customBuiltin="1"/>
  </cellStyles>
  <dxfs count="6">
    <dxf>
      <numFmt numFmtId="19" formatCode="m/d/yyyy"/>
      <alignment horizontal="right" vertical="center" textRotation="0" wrapText="0" indent="2" justifyLastLine="0" shrinkToFit="0" readingOrder="0"/>
    </dxf>
    <dxf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14996795556505021"/>
        <name val="Arial"/>
        <scheme val="minor"/>
      </font>
    </dxf>
    <dxf>
      <font>
        <b val="0"/>
        <i val="0"/>
        <color theme="1" tint="0.14996795556505021"/>
      </font>
      <fill>
        <patternFill patternType="none">
          <fgColor auto="1"/>
          <bgColor auto="1"/>
        </patternFill>
      </fill>
    </dxf>
    <dxf>
      <font>
        <b val="0"/>
        <i val="0"/>
        <color theme="0"/>
      </font>
      <fill>
        <patternFill patternType="solid">
          <fgColor theme="4"/>
          <bgColor theme="5"/>
        </patternFill>
      </fill>
      <border>
        <left/>
        <right/>
        <top/>
        <bottom/>
        <vertical style="thick">
          <color theme="0"/>
        </vertical>
        <horizontal/>
      </border>
    </dxf>
    <dxf>
      <font>
        <b val="0"/>
        <i val="0"/>
        <color theme="1" tint="0.14996795556505021"/>
      </font>
      <fill>
        <patternFill>
          <bgColor theme="0" tint="-4.9989318521683403E-2"/>
        </patternFill>
      </fill>
      <border diagonalUp="0" diagonalDown="0">
        <left/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</dxfs>
  <tableStyles count="1" defaultTableStyle="TableStyleMedium2" defaultPivotStyle="PivotStyleLight16">
    <tableStyle name="Student Planner" pivot="0" count="3" xr9:uid="{00000000-0011-0000-FFFF-FFFF00000000}">
      <tableStyleElement type="wholeTable" dxfId="5"/>
      <tableStyleElement type="headerRow" dxfId="4"/>
      <tableStyleElement type="firstRow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3" Type="http://schemas.openxmlformats.org/officeDocument/2006/relationships/image" Target="../media/image5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4.png"/><Relationship Id="rId16" Type="http://schemas.openxmlformats.org/officeDocument/2006/relationships/image" Target="../media/image17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png"/><Relationship Id="rId4" Type="http://schemas.openxmlformats.org/officeDocument/2006/relationships/hyperlink" Target="http://blogoosfero.cc/claudioandre/blog-do-claudio-andre-o-poeta/amigos-promovem-bingo-beneficente-em-prol-de-ivan-mecanico" TargetMode="External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1209675</xdr:colOff>
      <xdr:row>1</xdr:row>
      <xdr:rowOff>57150</xdr:rowOff>
    </xdr:from>
    <xdr:ext cx="266700" cy="266700"/>
    <xdr:pic>
      <xdr:nvPicPr>
        <xdr:cNvPr id="3" name="Assignment Icon" title="Icon of a penci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95875" y="276225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1028700</xdr:colOff>
      <xdr:row>3</xdr:row>
      <xdr:rowOff>66675</xdr:rowOff>
    </xdr:from>
    <xdr:to>
      <xdr:col>7</xdr:col>
      <xdr:colOff>1295400</xdr:colOff>
      <xdr:row>3</xdr:row>
      <xdr:rowOff>333375</xdr:rowOff>
    </xdr:to>
    <xdr:pic>
      <xdr:nvPicPr>
        <xdr:cNvPr id="25" name="Month View Icon" title="Icon of a calendar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10700" y="85725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38930</xdr:colOff>
      <xdr:row>21</xdr:row>
      <xdr:rowOff>125224</xdr:rowOff>
    </xdr:from>
    <xdr:to>
      <xdr:col>1</xdr:col>
      <xdr:colOff>275812</xdr:colOff>
      <xdr:row>23</xdr:row>
      <xdr:rowOff>224872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30" y="4744849"/>
          <a:ext cx="236882" cy="42349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16</xdr:row>
      <xdr:rowOff>28575</xdr:rowOff>
    </xdr:from>
    <xdr:to>
      <xdr:col>2</xdr:col>
      <xdr:colOff>1114425</xdr:colOff>
      <xdr:row>17</xdr:row>
      <xdr:rowOff>134112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056684-3822-428D-9D12-94E99FA5C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866900" y="3657600"/>
          <a:ext cx="771525" cy="26746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22</xdr:row>
      <xdr:rowOff>0</xdr:rowOff>
    </xdr:from>
    <xdr:to>
      <xdr:col>2</xdr:col>
      <xdr:colOff>1181100</xdr:colOff>
      <xdr:row>23</xdr:row>
      <xdr:rowOff>105537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D725694-44A4-43EA-B41B-CC15F49F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933575" y="4781550"/>
          <a:ext cx="771525" cy="26746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28</xdr:row>
      <xdr:rowOff>0</xdr:rowOff>
    </xdr:from>
    <xdr:to>
      <xdr:col>2</xdr:col>
      <xdr:colOff>1181100</xdr:colOff>
      <xdr:row>29</xdr:row>
      <xdr:rowOff>105537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962D512-B760-408D-8CE2-D8EB4848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933575" y="5934075"/>
          <a:ext cx="771525" cy="2674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304800</xdr:colOff>
      <xdr:row>32</xdr:row>
      <xdr:rowOff>142875</xdr:rowOff>
    </xdr:to>
    <xdr:sp macro="" textlink="">
      <xdr:nvSpPr>
        <xdr:cNvPr id="2055" name="AutoShape 7" descr="An animated turkey">
          <a:extLst>
            <a:ext uri="{FF2B5EF4-FFF2-40B4-BE49-F238E27FC236}">
              <a16:creationId xmlns:a16="http://schemas.microsoft.com/office/drawing/2014/main" id="{6C2026CD-5A2A-3435-29A4-9E9CBB386F10}"/>
            </a:ext>
          </a:extLst>
        </xdr:cNvPr>
        <xdr:cNvSpPr>
          <a:spLocks noChangeAspect="1" noChangeArrowheads="1"/>
        </xdr:cNvSpPr>
      </xdr:nvSpPr>
      <xdr:spPr bwMode="auto">
        <a:xfrm>
          <a:off x="8382000" y="660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1085850</xdr:colOff>
      <xdr:row>32</xdr:row>
      <xdr:rowOff>9525</xdr:rowOff>
    </xdr:from>
    <xdr:to>
      <xdr:col>8</xdr:col>
      <xdr:colOff>19050</xdr:colOff>
      <xdr:row>33</xdr:row>
      <xdr:rowOff>152400</xdr:rowOff>
    </xdr:to>
    <xdr:sp macro="" textlink="">
      <xdr:nvSpPr>
        <xdr:cNvPr id="2056" name="AutoShape 8" descr="An animated turkey">
          <a:extLst>
            <a:ext uri="{FF2B5EF4-FFF2-40B4-BE49-F238E27FC236}">
              <a16:creationId xmlns:a16="http://schemas.microsoft.com/office/drawing/2014/main" id="{BCDE5DAE-5A42-DDEF-875D-6C50B3CE33C0}"/>
            </a:ext>
          </a:extLst>
        </xdr:cNvPr>
        <xdr:cNvSpPr>
          <a:spLocks noChangeAspect="1" noChangeArrowheads="1"/>
        </xdr:cNvSpPr>
      </xdr:nvSpPr>
      <xdr:spPr bwMode="auto">
        <a:xfrm>
          <a:off x="9467850" y="677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142876</xdr:colOff>
      <xdr:row>4</xdr:row>
      <xdr:rowOff>229467</xdr:rowOff>
    </xdr:from>
    <xdr:to>
      <xdr:col>2</xdr:col>
      <xdr:colOff>1314450</xdr:colOff>
      <xdr:row>11</xdr:row>
      <xdr:rowOff>59749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28CCB-70C8-F0D2-F4AB-FFD0E9D43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6" y="1420092"/>
          <a:ext cx="2695574" cy="1278082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35</xdr:row>
      <xdr:rowOff>9525</xdr:rowOff>
    </xdr:from>
    <xdr:to>
      <xdr:col>2</xdr:col>
      <xdr:colOff>1028700</xdr:colOff>
      <xdr:row>36</xdr:row>
      <xdr:rowOff>115062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099AC7-1D93-4981-8CFD-AD88148C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781175" y="7258050"/>
          <a:ext cx="771525" cy="26746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29</xdr:row>
      <xdr:rowOff>238126</xdr:rowOff>
    </xdr:from>
    <xdr:to>
      <xdr:col>7</xdr:col>
      <xdr:colOff>1152525</xdr:colOff>
      <xdr:row>36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23C9C8-8EC0-EF8F-42D5-E0D8C925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91551" y="6334126"/>
          <a:ext cx="1095374" cy="1095374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9</xdr:row>
      <xdr:rowOff>123825</xdr:rowOff>
    </xdr:from>
    <xdr:to>
      <xdr:col>4</xdr:col>
      <xdr:colOff>1104901</xdr:colOff>
      <xdr:row>12</xdr:row>
      <xdr:rowOff>19051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BDDCC7-E171-35EB-6013-81C825A6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10125" y="2438400"/>
          <a:ext cx="561976" cy="561976"/>
        </a:xfrm>
        <a:prstGeom prst="rect">
          <a:avLst/>
        </a:prstGeom>
      </xdr:spPr>
    </xdr:pic>
    <xdr:clientData/>
  </xdr:twoCellAnchor>
  <xdr:twoCellAnchor editAs="oneCell">
    <xdr:from>
      <xdr:col>3</xdr:col>
      <xdr:colOff>1362075</xdr:colOff>
      <xdr:row>20</xdr:row>
      <xdr:rowOff>148104</xdr:rowOff>
    </xdr:from>
    <xdr:to>
      <xdr:col>4</xdr:col>
      <xdr:colOff>1038225</xdr:colOff>
      <xdr:row>23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5B3AA6-585C-0DA1-277B-3FD9A8964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57675" y="4605804"/>
          <a:ext cx="1047750" cy="451971"/>
        </a:xfrm>
        <a:prstGeom prst="rect">
          <a:avLst/>
        </a:prstGeom>
      </xdr:spPr>
    </xdr:pic>
    <xdr:clientData/>
  </xdr:twoCellAnchor>
  <xdr:twoCellAnchor editAs="oneCell">
    <xdr:from>
      <xdr:col>1</xdr:col>
      <xdr:colOff>44386</xdr:colOff>
      <xdr:row>28</xdr:row>
      <xdr:rowOff>152400</xdr:rowOff>
    </xdr:from>
    <xdr:to>
      <xdr:col>1</xdr:col>
      <xdr:colOff>914972</xdr:colOff>
      <xdr:row>30</xdr:row>
      <xdr:rowOff>123825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CFDE4D-CF86-D436-2156-2768779C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6786" y="6086475"/>
          <a:ext cx="870586" cy="47625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161924</xdr:colOff>
      <xdr:row>30</xdr:row>
      <xdr:rowOff>22035</xdr:rowOff>
    </xdr:from>
    <xdr:to>
      <xdr:col>7</xdr:col>
      <xdr:colOff>76200</xdr:colOff>
      <xdr:row>33</xdr:row>
      <xdr:rowOff>6542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68AFE33-8032-2B63-CC73-7E1ECB78E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534381">
          <a:off x="7172324" y="6460935"/>
          <a:ext cx="1438276" cy="470282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27</xdr:row>
      <xdr:rowOff>83903</xdr:rowOff>
    </xdr:from>
    <xdr:to>
      <xdr:col>4</xdr:col>
      <xdr:colOff>971550</xdr:colOff>
      <xdr:row>29</xdr:row>
      <xdr:rowOff>306623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3FE353B-EA33-CF4B-EB50-2E37514B5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19600" y="5856053"/>
          <a:ext cx="819150" cy="54657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</xdr:row>
      <xdr:rowOff>142875</xdr:rowOff>
    </xdr:from>
    <xdr:to>
      <xdr:col>7</xdr:col>
      <xdr:colOff>438150</xdr:colOff>
      <xdr:row>18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4AF1FEC-E0FE-6675-033D-D3C2CE43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72500" y="3771900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22</xdr:row>
      <xdr:rowOff>19050</xdr:rowOff>
    </xdr:from>
    <xdr:to>
      <xdr:col>1</xdr:col>
      <xdr:colOff>971550</xdr:colOff>
      <xdr:row>24</xdr:row>
      <xdr:rowOff>142875</xdr:rowOff>
    </xdr:to>
    <xdr:pic>
      <xdr:nvPicPr>
        <xdr:cNvPr id="14" name="Picture 13" descr="Free Black and White Halloween Clip Art">
          <a:extLst>
            <a:ext uri="{FF2B5EF4-FFF2-40B4-BE49-F238E27FC236}">
              <a16:creationId xmlns:a16="http://schemas.microsoft.com/office/drawing/2014/main" id="{68438528-CD9C-3DD3-1F3F-E6F645C22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00600"/>
          <a:ext cx="6286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14</xdr:row>
      <xdr:rowOff>142875</xdr:rowOff>
    </xdr:from>
    <xdr:to>
      <xdr:col>4</xdr:col>
      <xdr:colOff>781050</xdr:colOff>
      <xdr:row>17</xdr:row>
      <xdr:rowOff>323850</xdr:rowOff>
    </xdr:to>
    <xdr:pic>
      <xdr:nvPicPr>
        <xdr:cNvPr id="15" name="Picture 14" descr="Free Black and White Halloween Clip Art">
          <a:extLst>
            <a:ext uri="{FF2B5EF4-FFF2-40B4-BE49-F238E27FC236}">
              <a16:creationId xmlns:a16="http://schemas.microsoft.com/office/drawing/2014/main" id="{32935B4B-D066-3505-4A24-D15D49E54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448050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16</xdr:row>
      <xdr:rowOff>126297</xdr:rowOff>
    </xdr:from>
    <xdr:to>
      <xdr:col>6</xdr:col>
      <xdr:colOff>447675</xdr:colOff>
      <xdr:row>18</xdr:row>
      <xdr:rowOff>26104</xdr:rowOff>
    </xdr:to>
    <xdr:pic>
      <xdr:nvPicPr>
        <xdr:cNvPr id="16" name="Picture 15" descr="Free Halloween Clip Art Pictures – Clipartix">
          <a:extLst>
            <a:ext uri="{FF2B5EF4-FFF2-40B4-BE49-F238E27FC236}">
              <a16:creationId xmlns:a16="http://schemas.microsoft.com/office/drawing/2014/main" id="{FBA52C5C-6EB3-20F4-4487-AFF04DC10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3755322"/>
          <a:ext cx="361950" cy="40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1167836</xdr:colOff>
      <xdr:row>33</xdr:row>
      <xdr:rowOff>104774</xdr:rowOff>
    </xdr:from>
    <xdr:to>
      <xdr:col>4</xdr:col>
      <xdr:colOff>1255640</xdr:colOff>
      <xdr:row>37</xdr:row>
      <xdr:rowOff>85726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0AF3F8D-0750-CB37-FF05-8D19FF11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63436" y="7029449"/>
          <a:ext cx="1459404" cy="628652"/>
        </a:xfrm>
        <a:prstGeom prst="rect">
          <a:avLst/>
        </a:prstGeom>
      </xdr:spPr>
    </xdr:pic>
    <xdr:clientData/>
  </xdr:twoCellAnchor>
  <xdr:twoCellAnchor editAs="oneCell">
    <xdr:from>
      <xdr:col>5</xdr:col>
      <xdr:colOff>1362075</xdr:colOff>
      <xdr:row>11</xdr:row>
      <xdr:rowOff>35029</xdr:rowOff>
    </xdr:from>
    <xdr:to>
      <xdr:col>6</xdr:col>
      <xdr:colOff>447675</xdr:colOff>
      <xdr:row>11</xdr:row>
      <xdr:rowOff>340091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30ABE4C-FEC7-4498-9376-E140A4DE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00875" y="2673454"/>
          <a:ext cx="457200" cy="305062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</xdr:row>
      <xdr:rowOff>63604</xdr:rowOff>
    </xdr:from>
    <xdr:to>
      <xdr:col>3</xdr:col>
      <xdr:colOff>542925</xdr:colOff>
      <xdr:row>6</xdr:row>
      <xdr:rowOff>25766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0622CCB-AA15-487B-A722-4BC36B949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81325" y="1549504"/>
          <a:ext cx="457200" cy="305062"/>
        </a:xfrm>
        <a:prstGeom prst="rect">
          <a:avLst/>
        </a:prstGeom>
      </xdr:spPr>
    </xdr:pic>
    <xdr:clientData/>
  </xdr:twoCellAnchor>
  <xdr:twoCellAnchor editAs="oneCell">
    <xdr:from>
      <xdr:col>6</xdr:col>
      <xdr:colOff>102832</xdr:colOff>
      <xdr:row>5</xdr:row>
      <xdr:rowOff>0</xdr:rowOff>
    </xdr:from>
    <xdr:to>
      <xdr:col>6</xdr:col>
      <xdr:colOff>729654</xdr:colOff>
      <xdr:row>6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C2BF474-99EB-4985-B8CC-D4F83C2CA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13232" y="1485900"/>
          <a:ext cx="626822" cy="3429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762000</xdr:colOff>
      <xdr:row>33</xdr:row>
      <xdr:rowOff>34849</xdr:rowOff>
    </xdr:from>
    <xdr:to>
      <xdr:col>7</xdr:col>
      <xdr:colOff>1365886</xdr:colOff>
      <xdr:row>35</xdr:row>
      <xdr:rowOff>41353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38372F-05AD-4C74-A3B6-739F6E4B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9971524">
          <a:off x="9296400" y="6959524"/>
          <a:ext cx="603886" cy="330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1028700</xdr:colOff>
      <xdr:row>3</xdr:row>
      <xdr:rowOff>57150</xdr:rowOff>
    </xdr:from>
    <xdr:to>
      <xdr:col>7</xdr:col>
      <xdr:colOff>1295400</xdr:colOff>
      <xdr:row>3</xdr:row>
      <xdr:rowOff>323850</xdr:rowOff>
    </xdr:to>
    <xdr:pic>
      <xdr:nvPicPr>
        <xdr:cNvPr id="25" name="Week View Icon" title="Icon of a magnifying glass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10700" y="85725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ssignments" displayName="Assignments" ref="B3:C15" totalsRowShown="0" headerRowDxfId="2">
  <autoFilter ref="B3:C15" xr:uid="{00000000-0009-0000-0100-000001000000}"/>
  <tableColumns count="2">
    <tableColumn id="1" xr3:uid="{00000000-0010-0000-0000-000001000000}" name="DESCRIPTION" dataDxfId="1"/>
    <tableColumn id="2" xr3:uid="{00000000-0010-0000-0000-000002000000}" name="DUE DATE" dataDxfId="0"/>
  </tableColumns>
  <tableStyleInfo name="Student Planner" showFirstColumn="0" showLastColumn="0" showRowStripes="1" showColumnStripes="0"/>
  <extLst>
    <ext xmlns:x14="http://schemas.microsoft.com/office/spreadsheetml/2009/9/main" uri="{504A1905-F514-4f6f-8877-14C23A59335A}">
      <x14:table altText="Assignments" altTextSummary="List of assignments and due date."/>
    </ext>
  </extLst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Urban">
  <a:themeElements>
    <a:clrScheme name="Custom 1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DC8ACA"/>
      </a:accent1>
      <a:accent2>
        <a:srgbClr val="7030A0"/>
      </a:accent2>
      <a:accent3>
        <a:srgbClr val="DE4E70"/>
      </a:accent3>
      <a:accent4>
        <a:srgbClr val="C0BABA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Urban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  <a:satMod val="255000"/>
              </a:schemeClr>
            </a:gs>
            <a:gs pos="55000">
              <a:schemeClr val="phClr">
                <a:tint val="12000"/>
                <a:satMod val="255000"/>
              </a:schemeClr>
            </a:gs>
            <a:gs pos="100000">
              <a:schemeClr val="phClr">
                <a:tint val="45000"/>
                <a:satMod val="250000"/>
              </a:schemeClr>
            </a:gs>
          </a:gsLst>
          <a:path path="circle">
            <a:fillToRect l="-40000" t="-90000" r="140000" b="190000"/>
          </a:path>
        </a:gradFill>
        <a:gradFill rotWithShape="1">
          <a:gsLst>
            <a:gs pos="0">
              <a:schemeClr val="phClr">
                <a:tint val="43000"/>
                <a:satMod val="165000"/>
              </a:schemeClr>
            </a:gs>
            <a:gs pos="55000">
              <a:schemeClr val="phClr">
                <a:tint val="83000"/>
                <a:satMod val="155000"/>
              </a:schemeClr>
            </a:gs>
            <a:gs pos="100000">
              <a:schemeClr val="phClr">
                <a:shade val="85000"/>
              </a:schemeClr>
            </a:gs>
          </a:gsLst>
          <a:path path="circle">
            <a:fillToRect l="-40000" t="-90000" r="140000" b="19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3175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1500" dist="254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flat" dir="t">
              <a:rot lat="0" lon="0" rev="20040000"/>
            </a:lightRig>
          </a:scene3d>
          <a:sp3d contourW="12700" prstMaterial="dkEdge">
            <a:bevelT w="25400" h="38100" prst="convex"/>
            <a:contourClr>
              <a:schemeClr val="phClr">
                <a:satMod val="115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100000">
              <a:schemeClr val="phClr">
                <a:tint val="80000"/>
                <a:satMod val="250000"/>
              </a:schemeClr>
            </a:gs>
            <a:gs pos="60000">
              <a:schemeClr val="phClr">
                <a:shade val="38000"/>
                <a:satMod val="175000"/>
              </a:schemeClr>
            </a:gs>
            <a:gs pos="0">
              <a:schemeClr val="phClr">
                <a:shade val="30000"/>
                <a:satMod val="175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48000"/>
              </a:schemeClr>
              <a:schemeClr val="phClr">
                <a:tint val="96000"/>
                <a:satMod val="150000"/>
              </a:schemeClr>
            </a:duotone>
          </a:blip>
          <a:tile tx="0" ty="0" sx="80000" sy="8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/>
    <pageSetUpPr autoPageBreaks="0"/>
  </sheetPr>
  <dimension ref="B1:F15"/>
  <sheetViews>
    <sheetView showGridLines="0" zoomScaleNormal="100" workbookViewId="0">
      <selection activeCell="E2" sqref="E2"/>
    </sheetView>
  </sheetViews>
  <sheetFormatPr defaultRowHeight="18" customHeight="1"/>
  <cols>
    <col min="1" max="1" width="2.28515625" customWidth="1"/>
    <col min="2" max="2" width="56" customWidth="1"/>
    <col min="3" max="3" width="23.28515625" style="14" customWidth="1"/>
    <col min="4" max="4" width="4.5703125" customWidth="1"/>
    <col min="5" max="6" width="20.5703125" customWidth="1"/>
  </cols>
  <sheetData>
    <row r="1" spans="2:6" ht="16.5" customHeight="1">
      <c r="C1" s="25"/>
    </row>
    <row r="2" spans="2:6" ht="32.25" customHeight="1" thickBot="1">
      <c r="B2" s="24" t="s">
        <v>0</v>
      </c>
      <c r="C2" s="26"/>
      <c r="E2" s="9" t="s">
        <v>1</v>
      </c>
      <c r="F2" s="10" t="s">
        <v>2</v>
      </c>
    </row>
    <row r="3" spans="2:6" ht="23.25" customHeight="1" thickTop="1">
      <c r="B3" s="15" t="s">
        <v>3</v>
      </c>
      <c r="C3" s="27" t="s">
        <v>4</v>
      </c>
    </row>
    <row r="4" spans="2:6" ht="18" customHeight="1">
      <c r="B4" s="7" t="s">
        <v>5</v>
      </c>
      <c r="C4" s="14">
        <v>42245</v>
      </c>
    </row>
    <row r="5" spans="2:6" ht="18" customHeight="1">
      <c r="B5" s="7" t="s">
        <v>6</v>
      </c>
      <c r="C5" s="14">
        <v>42251</v>
      </c>
    </row>
    <row r="6" spans="2:6" ht="18" customHeight="1">
      <c r="B6" s="7" t="s">
        <v>7</v>
      </c>
      <c r="C6" s="14">
        <v>42255</v>
      </c>
    </row>
    <row r="7" spans="2:6" ht="18" customHeight="1">
      <c r="B7" s="7" t="s">
        <v>8</v>
      </c>
      <c r="C7" s="14">
        <v>42256</v>
      </c>
    </row>
    <row r="8" spans="2:6" ht="18" customHeight="1">
      <c r="B8" s="7" t="s">
        <v>9</v>
      </c>
      <c r="C8" s="14">
        <v>42258</v>
      </c>
    </row>
    <row r="9" spans="2:6" ht="18" customHeight="1">
      <c r="B9" s="7" t="s">
        <v>10</v>
      </c>
      <c r="C9" s="14">
        <v>42261</v>
      </c>
    </row>
    <row r="10" spans="2:6" ht="18" customHeight="1">
      <c r="B10" s="7" t="s">
        <v>11</v>
      </c>
      <c r="C10" s="14">
        <v>42262</v>
      </c>
    </row>
    <row r="11" spans="2:6" ht="18" customHeight="1">
      <c r="B11" s="7" t="s">
        <v>12</v>
      </c>
      <c r="C11" s="14">
        <v>42279</v>
      </c>
    </row>
    <row r="12" spans="2:6" ht="18" customHeight="1">
      <c r="B12" s="7" t="s">
        <v>13</v>
      </c>
      <c r="C12" s="14">
        <v>42283</v>
      </c>
    </row>
    <row r="13" spans="2:6" ht="18" customHeight="1">
      <c r="B13" s="7" t="s">
        <v>14</v>
      </c>
      <c r="C13" s="14">
        <v>42285</v>
      </c>
    </row>
    <row r="14" spans="2:6" ht="18" customHeight="1">
      <c r="B14" s="7" t="s">
        <v>15</v>
      </c>
      <c r="C14" s="14">
        <v>42287</v>
      </c>
    </row>
    <row r="15" spans="2:6" ht="18" customHeight="1">
      <c r="B15" s="7" t="s">
        <v>16</v>
      </c>
      <c r="C15" s="14">
        <v>42291</v>
      </c>
    </row>
  </sheetData>
  <hyperlinks>
    <hyperlink ref="E2" location="'Month View'!A1" tooltip="Click to view monthly schedule" display="MONTH VIEW" xr:uid="{00000000-0004-0000-0000-000000000000}"/>
    <hyperlink ref="F2" location="'Week View'!A1" tooltip="Click to view weekly schedule" display="WEEK VIEW" xr:uid="{00000000-0004-0000-0000-000001000000}"/>
  </hyperlinks>
  <printOptions horizontalCentered="1"/>
  <pageMargins left="0.7" right="0.7" top="0.75" bottom="0.75" header="0.3" footer="0.3"/>
  <pageSetup orientation="portrait" r:id="rId1"/>
  <headerFooter differentFirst="1">
    <oddFooter>Page &amp;P of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4"/>
    <pageSetUpPr autoPageBreaks="0" fitToPage="1"/>
  </sheetPr>
  <dimension ref="B1:L36"/>
  <sheetViews>
    <sheetView showGridLines="0" tabSelected="1" zoomScaleNormal="100" workbookViewId="0">
      <selection activeCell="B4" sqref="B4"/>
    </sheetView>
  </sheetViews>
  <sheetFormatPr defaultRowHeight="12.75"/>
  <cols>
    <col min="1" max="1" width="2.28515625" customWidth="1"/>
    <col min="2" max="6" width="20.5703125" customWidth="1"/>
    <col min="7" max="7" width="22.85546875" customWidth="1"/>
    <col min="8" max="8" width="20.5703125" customWidth="1"/>
    <col min="9" max="9" width="1.7109375" customWidth="1"/>
    <col min="10" max="10" width="11.42578125" customWidth="1"/>
  </cols>
  <sheetData>
    <row r="1" spans="2:9" ht="16.5" customHeight="1" thickBot="1">
      <c r="B1" s="8" t="s">
        <v>17</v>
      </c>
      <c r="C1" s="8" t="s">
        <v>18</v>
      </c>
    </row>
    <row r="2" spans="2:9" ht="30" customHeight="1" thickTop="1" thickBot="1">
      <c r="B2" s="6" t="s">
        <v>19</v>
      </c>
      <c r="C2" s="6">
        <v>2024</v>
      </c>
      <c r="F2" s="13">
        <f>MONTH(DATEVALUE(MoMonth&amp;" 1"))</f>
        <v>8</v>
      </c>
    </row>
    <row r="3" spans="2:9" ht="15" customHeight="1" thickTop="1"/>
    <row r="4" spans="2:9" ht="32.25" customHeight="1" thickBot="1">
      <c r="B4" s="65" t="s">
        <v>20</v>
      </c>
      <c r="C4" s="65"/>
      <c r="D4" s="65"/>
      <c r="E4" s="65"/>
      <c r="F4" s="65"/>
      <c r="G4" s="65"/>
      <c r="H4" s="65"/>
    </row>
    <row r="5" spans="2:9" ht="23.25" customHeight="1" thickTop="1">
      <c r="B5" s="49" t="s">
        <v>21</v>
      </c>
      <c r="C5" s="50" t="s">
        <v>22</v>
      </c>
      <c r="D5" s="50" t="s">
        <v>23</v>
      </c>
      <c r="E5" s="50" t="s">
        <v>24</v>
      </c>
      <c r="F5" s="50" t="s">
        <v>25</v>
      </c>
      <c r="G5" s="50" t="s">
        <v>26</v>
      </c>
      <c r="H5" s="51" t="s">
        <v>27</v>
      </c>
    </row>
    <row r="6" spans="2:9" ht="27">
      <c r="B6" s="52"/>
      <c r="C6" s="52"/>
      <c r="D6" s="56">
        <v>1</v>
      </c>
      <c r="E6" s="56">
        <v>2</v>
      </c>
      <c r="F6" s="56">
        <v>3</v>
      </c>
      <c r="G6" s="56">
        <v>4</v>
      </c>
      <c r="H6" s="56">
        <v>5</v>
      </c>
      <c r="I6" s="47"/>
    </row>
    <row r="7" spans="2:9">
      <c r="C7" s="28"/>
      <c r="D7" t="s">
        <v>28</v>
      </c>
      <c r="E7" s="28" t="s">
        <v>28</v>
      </c>
      <c r="F7" t="s">
        <v>29</v>
      </c>
      <c r="G7" s="28" t="s">
        <v>28</v>
      </c>
      <c r="H7" s="28" t="s">
        <v>30</v>
      </c>
    </row>
    <row r="8" spans="2:9">
      <c r="B8" s="29"/>
      <c r="D8" t="s">
        <v>31</v>
      </c>
      <c r="E8" s="28" t="s">
        <v>32</v>
      </c>
      <c r="F8" t="s">
        <v>33</v>
      </c>
      <c r="G8" s="29" t="s">
        <v>34</v>
      </c>
      <c r="H8" s="29" t="s">
        <v>35</v>
      </c>
    </row>
    <row r="9" spans="2:9">
      <c r="B9" s="29"/>
      <c r="C9" s="32"/>
      <c r="D9" s="32" t="s">
        <v>36</v>
      </c>
      <c r="E9" s="28" t="s">
        <v>36</v>
      </c>
      <c r="F9" t="s">
        <v>37</v>
      </c>
      <c r="G9" s="29" t="s">
        <v>36</v>
      </c>
      <c r="H9" s="30" t="s">
        <v>38</v>
      </c>
    </row>
    <row r="10" spans="2:9">
      <c r="B10" s="29"/>
      <c r="C10" s="32"/>
      <c r="D10" s="33" t="s">
        <v>39</v>
      </c>
      <c r="E10" s="28" t="s">
        <v>40</v>
      </c>
      <c r="F10" s="54" t="s">
        <v>41</v>
      </c>
      <c r="G10" s="29" t="s">
        <v>42</v>
      </c>
      <c r="H10" s="39"/>
    </row>
    <row r="11" spans="2:9">
      <c r="B11" s="29"/>
      <c r="D11" s="32" t="s">
        <v>43</v>
      </c>
      <c r="E11" s="28"/>
      <c r="F11" s="29"/>
      <c r="G11" s="29" t="s">
        <v>44</v>
      </c>
      <c r="H11" s="40" t="s">
        <v>45</v>
      </c>
    </row>
    <row r="12" spans="2:9" ht="27">
      <c r="B12" s="56">
        <v>6</v>
      </c>
      <c r="C12" s="56">
        <v>7</v>
      </c>
      <c r="D12" s="56">
        <v>8</v>
      </c>
      <c r="E12" s="56">
        <v>9</v>
      </c>
      <c r="F12" s="56">
        <v>10</v>
      </c>
      <c r="G12" s="56">
        <f>IF(LEN(F12)&gt;0,IF(F12=DAY(DATE(MoYear,MoMonthNum+1,0)),"",F12+1),"")</f>
        <v>11</v>
      </c>
      <c r="H12" s="56">
        <f t="shared" ref="H12" si="0">IF(LEN(G12)&gt;0,IF(G12=DAY(DATE(MoYear,MoMonthNum+1,0)),"",G12+1),"")</f>
        <v>12</v>
      </c>
    </row>
    <row r="13" spans="2:9">
      <c r="B13" s="29"/>
      <c r="C13" s="28" t="s">
        <v>28</v>
      </c>
      <c r="D13" s="28" t="s">
        <v>28</v>
      </c>
      <c r="E13" s="28" t="s">
        <v>28</v>
      </c>
      <c r="F13" s="28" t="s">
        <v>46</v>
      </c>
      <c r="G13" s="28" t="s">
        <v>28</v>
      </c>
      <c r="H13" s="28" t="s">
        <v>47</v>
      </c>
    </row>
    <row r="14" spans="2:9">
      <c r="B14" s="29" t="s">
        <v>48</v>
      </c>
      <c r="C14" s="32" t="s">
        <v>49</v>
      </c>
      <c r="D14" s="29" t="s">
        <v>50</v>
      </c>
      <c r="E14" s="30" t="s">
        <v>32</v>
      </c>
      <c r="F14" s="28" t="s">
        <v>51</v>
      </c>
      <c r="G14" s="29" t="s">
        <v>52</v>
      </c>
      <c r="H14" t="s">
        <v>53</v>
      </c>
    </row>
    <row r="15" spans="2:9">
      <c r="B15" s="29" t="s">
        <v>54</v>
      </c>
      <c r="C15" s="32" t="s">
        <v>36</v>
      </c>
      <c r="D15" s="32" t="s">
        <v>36</v>
      </c>
      <c r="E15" s="32" t="s">
        <v>36</v>
      </c>
      <c r="F15" s="41" t="s">
        <v>37</v>
      </c>
      <c r="G15" s="32" t="s">
        <v>36</v>
      </c>
      <c r="H15" s="29" t="s">
        <v>55</v>
      </c>
    </row>
    <row r="16" spans="2:9">
      <c r="B16" s="29" t="s">
        <v>56</v>
      </c>
      <c r="C16" s="32" t="s">
        <v>57</v>
      </c>
      <c r="D16" s="33" t="s">
        <v>58</v>
      </c>
      <c r="E16" s="32"/>
      <c r="F16" s="28" t="s">
        <v>41</v>
      </c>
      <c r="G16" s="35" t="s">
        <v>59</v>
      </c>
      <c r="H16" s="30" t="s">
        <v>38</v>
      </c>
    </row>
    <row r="17" spans="2:12">
      <c r="B17" s="29" t="s">
        <v>60</v>
      </c>
      <c r="C17" s="32" t="s">
        <v>61</v>
      </c>
      <c r="D17" s="32" t="s">
        <v>62</v>
      </c>
      <c r="E17" s="28"/>
      <c r="F17" s="43"/>
      <c r="G17" s="32" t="s">
        <v>44</v>
      </c>
      <c r="H17" s="60" t="s">
        <v>63</v>
      </c>
    </row>
    <row r="18" spans="2:12" ht="27">
      <c r="B18" s="56">
        <f>IF(LEN(H12)&gt;0,IF(H12=DAY(DATE(MoYear,MoMonthNum+1,0)),"",H12+1),"")</f>
        <v>13</v>
      </c>
      <c r="C18" s="56">
        <f t="shared" ref="C18:H18" si="1">IF(LEN(B18)&gt;0,IF(B18=DAY(DATE(MoYear,MoMonthNum+1,0)),"",B18+1),"")</f>
        <v>14</v>
      </c>
      <c r="D18" s="56">
        <f t="shared" si="1"/>
        <v>15</v>
      </c>
      <c r="E18" s="56">
        <f t="shared" si="1"/>
        <v>16</v>
      </c>
      <c r="F18" s="56">
        <f>IF(LEN(E18)&gt;0,IF(E18=DAY(DATE(MoYear,MoMonthNum+1,0)),"",E18+1),"")</f>
        <v>17</v>
      </c>
      <c r="G18" s="56">
        <f>IF(LEN(F18)&gt;0,IF(F18=DAY(DATE(MoYear,MoMonthNum+1,0)),"",F18+1),"")</f>
        <v>18</v>
      </c>
      <c r="H18" s="56">
        <f t="shared" si="1"/>
        <v>19</v>
      </c>
      <c r="I18" s="53"/>
    </row>
    <row r="19" spans="2:12">
      <c r="B19" s="29" t="s">
        <v>64</v>
      </c>
      <c r="C19" s="28" t="s">
        <v>65</v>
      </c>
      <c r="D19" s="28" t="s">
        <v>28</v>
      </c>
      <c r="E19" s="28" t="s">
        <v>28</v>
      </c>
      <c r="F19" s="43" t="s">
        <v>28</v>
      </c>
      <c r="G19" s="28" t="s">
        <v>28</v>
      </c>
      <c r="H19" s="28" t="s">
        <v>30</v>
      </c>
    </row>
    <row r="20" spans="2:12">
      <c r="B20" s="29" t="s">
        <v>66</v>
      </c>
      <c r="C20" s="32" t="s">
        <v>49</v>
      </c>
      <c r="D20" s="29" t="s">
        <v>50</v>
      </c>
      <c r="E20" s="36" t="s">
        <v>32</v>
      </c>
      <c r="F20" s="29" t="s">
        <v>51</v>
      </c>
      <c r="G20" s="29" t="s">
        <v>67</v>
      </c>
      <c r="H20" s="29" t="s">
        <v>68</v>
      </c>
      <c r="L20" s="64"/>
    </row>
    <row r="21" spans="2:12">
      <c r="B21" s="29" t="s">
        <v>56</v>
      </c>
      <c r="C21" s="32" t="s">
        <v>69</v>
      </c>
      <c r="D21" s="32" t="s">
        <v>36</v>
      </c>
      <c r="E21" s="31" t="s">
        <v>36</v>
      </c>
      <c r="F21" s="32" t="s">
        <v>36</v>
      </c>
      <c r="G21" s="32" t="s">
        <v>36</v>
      </c>
      <c r="H21" s="34" t="s">
        <v>70</v>
      </c>
    </row>
    <row r="22" spans="2:12">
      <c r="B22" s="38" t="s">
        <v>60</v>
      </c>
      <c r="C22" s="57" t="s">
        <v>71</v>
      </c>
      <c r="D22" s="33" t="s">
        <v>72</v>
      </c>
      <c r="E22" s="29"/>
      <c r="F22" s="29" t="s">
        <v>73</v>
      </c>
      <c r="G22" s="35" t="s">
        <v>74</v>
      </c>
      <c r="H22" s="39" t="s">
        <v>75</v>
      </c>
    </row>
    <row r="23" spans="2:12">
      <c r="B23" s="29"/>
      <c r="C23" s="32" t="s">
        <v>61</v>
      </c>
      <c r="D23" s="32" t="s">
        <v>76</v>
      </c>
      <c r="E23" s="32"/>
      <c r="F23" s="37"/>
      <c r="G23" s="32" t="s">
        <v>44</v>
      </c>
      <c r="H23" s="40" t="s">
        <v>77</v>
      </c>
    </row>
    <row r="24" spans="2:12" ht="27">
      <c r="B24" s="56">
        <v>20</v>
      </c>
      <c r="C24" s="56">
        <v>21</v>
      </c>
      <c r="D24" s="56">
        <v>22</v>
      </c>
      <c r="E24" s="56">
        <v>23</v>
      </c>
      <c r="F24" s="56">
        <v>24</v>
      </c>
      <c r="G24" s="56">
        <v>25</v>
      </c>
      <c r="H24" s="56">
        <v>26</v>
      </c>
    </row>
    <row r="25" spans="2:12">
      <c r="B25" s="29"/>
      <c r="C25" s="28" t="s">
        <v>78</v>
      </c>
      <c r="D25" s="28" t="s">
        <v>28</v>
      </c>
      <c r="E25" s="28" t="s">
        <v>28</v>
      </c>
      <c r="F25" s="28" t="s">
        <v>28</v>
      </c>
      <c r="G25" s="28" t="s">
        <v>28</v>
      </c>
      <c r="H25" s="28" t="s">
        <v>30</v>
      </c>
    </row>
    <row r="26" spans="2:12">
      <c r="B26" s="29" t="s">
        <v>79</v>
      </c>
      <c r="C26" s="32" t="s">
        <v>49</v>
      </c>
      <c r="D26" s="29" t="s">
        <v>80</v>
      </c>
      <c r="E26" t="s">
        <v>81</v>
      </c>
      <c r="F26" s="29" t="s">
        <v>51</v>
      </c>
      <c r="G26" s="29" t="s">
        <v>82</v>
      </c>
      <c r="H26" s="29" t="s">
        <v>68</v>
      </c>
    </row>
    <row r="27" spans="2:12">
      <c r="B27" s="29" t="s">
        <v>83</v>
      </c>
      <c r="C27" s="32" t="s">
        <v>36</v>
      </c>
      <c r="D27" s="32" t="s">
        <v>36</v>
      </c>
      <c r="E27" s="30" t="s">
        <v>36</v>
      </c>
      <c r="F27" s="32" t="s">
        <v>37</v>
      </c>
      <c r="G27" s="32" t="s">
        <v>36</v>
      </c>
      <c r="H27" s="58" t="s">
        <v>84</v>
      </c>
    </row>
    <row r="28" spans="2:12">
      <c r="B28" s="29" t="s">
        <v>85</v>
      </c>
      <c r="C28" s="32" t="s">
        <v>86</v>
      </c>
      <c r="D28" s="44" t="s">
        <v>87</v>
      </c>
      <c r="E28" s="32"/>
      <c r="F28" s="29" t="s">
        <v>41</v>
      </c>
      <c r="G28" s="29" t="s">
        <v>88</v>
      </c>
      <c r="H28" s="39" t="s">
        <v>89</v>
      </c>
    </row>
    <row r="29" spans="2:12">
      <c r="B29" s="38" t="s">
        <v>56</v>
      </c>
      <c r="C29" s="32" t="s">
        <v>61</v>
      </c>
      <c r="D29" s="32" t="s">
        <v>90</v>
      </c>
      <c r="E29" s="32"/>
      <c r="F29" s="29" t="s">
        <v>91</v>
      </c>
      <c r="G29" s="32" t="s">
        <v>44</v>
      </c>
      <c r="H29" s="40" t="s">
        <v>92</v>
      </c>
    </row>
    <row r="30" spans="2:12" ht="27">
      <c r="B30" s="55">
        <v>27</v>
      </c>
      <c r="C30" s="55">
        <v>28</v>
      </c>
      <c r="D30" s="55">
        <v>29</v>
      </c>
      <c r="E30" s="55">
        <v>30</v>
      </c>
      <c r="F30" s="55">
        <v>31</v>
      </c>
      <c r="G30" s="45"/>
      <c r="H30" s="61" t="s">
        <v>93</v>
      </c>
    </row>
    <row r="31" spans="2:12">
      <c r="B31" s="29"/>
      <c r="C31" s="28" t="s">
        <v>28</v>
      </c>
      <c r="D31" s="28" t="s">
        <v>28</v>
      </c>
      <c r="E31" s="28" t="s">
        <v>28</v>
      </c>
      <c r="F31" s="63" t="s">
        <v>28</v>
      </c>
      <c r="G31" s="28"/>
      <c r="H31" s="28"/>
    </row>
    <row r="32" spans="2:12">
      <c r="B32" s="29" t="s">
        <v>54</v>
      </c>
      <c r="C32" s="32" t="s">
        <v>94</v>
      </c>
      <c r="D32" s="29" t="s">
        <v>95</v>
      </c>
      <c r="E32" s="30" t="s">
        <v>96</v>
      </c>
      <c r="F32" s="29" t="s">
        <v>97</v>
      </c>
      <c r="G32" s="41"/>
    </row>
    <row r="33" spans="2:8">
      <c r="B33" s="29" t="s">
        <v>83</v>
      </c>
      <c r="C33" s="32" t="s">
        <v>69</v>
      </c>
      <c r="D33" s="32" t="s">
        <v>36</v>
      </c>
      <c r="E33" t="s">
        <v>36</v>
      </c>
      <c r="F33" s="29" t="s">
        <v>98</v>
      </c>
      <c r="G33" s="42"/>
      <c r="H33" s="48"/>
    </row>
    <row r="34" spans="2:8">
      <c r="B34" s="62" t="s">
        <v>99</v>
      </c>
      <c r="C34" s="32" t="s">
        <v>100</v>
      </c>
      <c r="D34" s="46" t="s">
        <v>101</v>
      </c>
      <c r="E34" s="32" t="s">
        <v>102</v>
      </c>
      <c r="F34" s="29" t="s">
        <v>103</v>
      </c>
      <c r="G34" s="41"/>
      <c r="H34" s="34"/>
    </row>
    <row r="35" spans="2:8">
      <c r="B35" s="32" t="s">
        <v>56</v>
      </c>
      <c r="C35" s="59" t="s">
        <v>104</v>
      </c>
      <c r="D35" t="s">
        <v>105</v>
      </c>
      <c r="E35" s="32"/>
      <c r="F35" s="29" t="s">
        <v>106</v>
      </c>
      <c r="G35" s="28"/>
      <c r="H35" s="40"/>
    </row>
    <row r="36" spans="2:8">
      <c r="B36" s="29"/>
      <c r="C36" s="29"/>
      <c r="D36" s="29" t="s">
        <v>76</v>
      </c>
      <c r="E36" s="29"/>
      <c r="F36" s="29"/>
      <c r="G36" s="29"/>
      <c r="H36" s="29"/>
    </row>
  </sheetData>
  <mergeCells count="1">
    <mergeCell ref="B4:H4"/>
  </mergeCells>
  <phoneticPr fontId="21" type="noConversion"/>
  <dataValidations count="1">
    <dataValidation type="list" allowBlank="1" showInputMessage="1" showErrorMessage="1" errorTitle="Whoops!" error="You need to enter a calendar month or select one from the list for the schedule to work correctly." sqref="B2" xr:uid="{00000000-0002-0000-0100-000000000000}">
      <formula1>"January,February,March,April,May,June,July,August,September,October,November,December"</formula1>
    </dataValidation>
  </dataValidations>
  <printOptions horizontalCentered="1" verticalCentered="1"/>
  <pageMargins left="0.2" right="0.2" top="0" bottom="0" header="0.3" footer="0.3"/>
  <pageSetup scale="9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8"/>
    <pageSetUpPr autoPageBreaks="0" fitToPage="1"/>
  </sheetPr>
  <dimension ref="B1:H31"/>
  <sheetViews>
    <sheetView showGridLines="0" zoomScaleNormal="100" workbookViewId="0"/>
  </sheetViews>
  <sheetFormatPr defaultRowHeight="12.75"/>
  <cols>
    <col min="1" max="1" width="2.28515625" customWidth="1"/>
    <col min="2" max="8" width="20.5703125" customWidth="1"/>
    <col min="9" max="9" width="1.7109375" customWidth="1"/>
    <col min="10" max="10" width="11.42578125" customWidth="1"/>
  </cols>
  <sheetData>
    <row r="1" spans="2:8" ht="16.5" customHeight="1" thickBot="1">
      <c r="B1" s="8" t="s">
        <v>17</v>
      </c>
      <c r="C1" s="8" t="s">
        <v>18</v>
      </c>
      <c r="D1" s="8" t="s">
        <v>107</v>
      </c>
    </row>
    <row r="2" spans="2:8" ht="30" customHeight="1" thickTop="1" thickBot="1">
      <c r="B2" s="6" t="s">
        <v>108</v>
      </c>
      <c r="C2" s="6">
        <v>2015</v>
      </c>
      <c r="D2" s="6" t="s">
        <v>109</v>
      </c>
      <c r="E2" s="13">
        <f>VALUE(RIGHT(D2,1))</f>
        <v>1</v>
      </c>
      <c r="F2" s="13">
        <f>MONTH(DATEVALUE(WkMonth&amp;" 1"))</f>
        <v>9</v>
      </c>
      <c r="G2" s="11" t="s">
        <v>110</v>
      </c>
      <c r="H2" s="12" t="s">
        <v>1</v>
      </c>
    </row>
    <row r="3" spans="2:8" ht="15" customHeight="1" thickTop="1"/>
    <row r="4" spans="2:8" ht="32.25" customHeight="1" thickBot="1">
      <c r="B4" s="66" t="s">
        <v>111</v>
      </c>
      <c r="C4" s="66"/>
      <c r="D4" s="66"/>
      <c r="E4" s="66"/>
      <c r="F4" s="66"/>
      <c r="G4" s="66"/>
      <c r="H4" s="66"/>
    </row>
    <row r="5" spans="2:8" ht="14.25" hidden="1" thickTop="1" thickBot="1">
      <c r="B5" s="2" t="str">
        <f t="shared" ref="B5:H5" si="0">IF(WEEKDAY(DATEVALUE(WkMonth&amp;" 1, "&amp;WkYear))=COLUMN(A$1),1,IF(LEN(A5)&gt;0,A5+1,""))</f>
        <v/>
      </c>
      <c r="C5" s="2" t="str">
        <f t="shared" si="0"/>
        <v/>
      </c>
      <c r="D5" s="2">
        <f t="shared" si="0"/>
        <v>1</v>
      </c>
      <c r="E5" s="2">
        <f t="shared" si="0"/>
        <v>2</v>
      </c>
      <c r="F5" s="2">
        <f t="shared" si="0"/>
        <v>3</v>
      </c>
      <c r="G5" s="2">
        <f t="shared" si="0"/>
        <v>4</v>
      </c>
      <c r="H5" s="2">
        <f t="shared" si="0"/>
        <v>5</v>
      </c>
    </row>
    <row r="6" spans="2:8" ht="14.25" hidden="1" thickTop="1" thickBot="1">
      <c r="B6" s="1">
        <f>IF(LEN(H5)&gt;0,IF(H5=LastDayOfMonth_Week,"",H5+1),"")</f>
        <v>6</v>
      </c>
      <c r="C6" s="1">
        <f t="shared" ref="C6:H10" si="1">IF(LEN(B6)&gt;0,IF(B6=LastDayOfMonth_Week,"",B6+1),"")</f>
        <v>7</v>
      </c>
      <c r="D6" s="1">
        <f t="shared" si="1"/>
        <v>8</v>
      </c>
      <c r="E6" s="1">
        <f t="shared" si="1"/>
        <v>9</v>
      </c>
      <c r="F6" s="1">
        <f t="shared" si="1"/>
        <v>10</v>
      </c>
      <c r="G6" s="1">
        <f t="shared" si="1"/>
        <v>11</v>
      </c>
      <c r="H6" s="1">
        <f t="shared" si="1"/>
        <v>12</v>
      </c>
    </row>
    <row r="7" spans="2:8" ht="14.25" hidden="1" thickTop="1" thickBot="1">
      <c r="B7" s="1">
        <f>IF(LEN(H6)&gt;0,IF(H6=LastDayOfMonth_Week,"",H6+1),"")</f>
        <v>13</v>
      </c>
      <c r="C7" s="1">
        <f t="shared" si="1"/>
        <v>14</v>
      </c>
      <c r="D7" s="1">
        <f t="shared" si="1"/>
        <v>15</v>
      </c>
      <c r="E7" s="1">
        <f t="shared" si="1"/>
        <v>16</v>
      </c>
      <c r="F7" s="1">
        <f t="shared" si="1"/>
        <v>17</v>
      </c>
      <c r="G7" s="1">
        <f t="shared" si="1"/>
        <v>18</v>
      </c>
      <c r="H7" s="1">
        <f t="shared" si="1"/>
        <v>19</v>
      </c>
    </row>
    <row r="8" spans="2:8" ht="14.25" hidden="1" thickTop="1" thickBot="1">
      <c r="B8" s="1">
        <f>IF(LEN(H7)&gt;0,IF(H7=LastDayOfMonth_Week,"",H7+1),"")</f>
        <v>20</v>
      </c>
      <c r="C8" s="1">
        <f t="shared" si="1"/>
        <v>21</v>
      </c>
      <c r="D8" s="1">
        <f t="shared" si="1"/>
        <v>22</v>
      </c>
      <c r="E8" s="1">
        <f t="shared" si="1"/>
        <v>23</v>
      </c>
      <c r="F8" s="1">
        <f t="shared" si="1"/>
        <v>24</v>
      </c>
      <c r="G8" s="1">
        <f t="shared" si="1"/>
        <v>25</v>
      </c>
      <c r="H8" s="1">
        <f t="shared" si="1"/>
        <v>26</v>
      </c>
    </row>
    <row r="9" spans="2:8" ht="14.25" hidden="1" thickTop="1" thickBot="1">
      <c r="B9" s="1">
        <f>IF(LEN(H8)&gt;0,IF(H8=LastDayOfMonth_Week,"",H8+1),"")</f>
        <v>27</v>
      </c>
      <c r="C9" s="1">
        <f t="shared" si="1"/>
        <v>28</v>
      </c>
      <c r="D9" s="1">
        <f t="shared" si="1"/>
        <v>29</v>
      </c>
      <c r="E9" s="1">
        <f t="shared" si="1"/>
        <v>30</v>
      </c>
      <c r="F9" s="1" t="str">
        <f t="shared" si="1"/>
        <v/>
      </c>
      <c r="G9" s="1" t="str">
        <f t="shared" si="1"/>
        <v/>
      </c>
      <c r="H9" s="1" t="str">
        <f t="shared" si="1"/>
        <v/>
      </c>
    </row>
    <row r="10" spans="2:8" ht="14.25" hidden="1" thickTop="1" thickBot="1">
      <c r="B10" s="1" t="str">
        <f>IF(LEN(H9)&gt;0,IF(H9=LastDayOfMonth_Week,"",H9+1),"")</f>
        <v/>
      </c>
      <c r="C10" s="1" t="str">
        <f t="shared" si="1"/>
        <v/>
      </c>
      <c r="D10" s="1" t="str">
        <f t="shared" si="1"/>
        <v/>
      </c>
      <c r="E10" s="1" t="str">
        <f t="shared" si="1"/>
        <v/>
      </c>
      <c r="F10" s="1" t="str">
        <f t="shared" si="1"/>
        <v/>
      </c>
      <c r="G10" s="1" t="str">
        <f t="shared" si="1"/>
        <v/>
      </c>
      <c r="H10" s="1" t="str">
        <f t="shared" si="1"/>
        <v/>
      </c>
    </row>
    <row r="11" spans="2:8" ht="23.25" customHeight="1" thickTop="1">
      <c r="B11" s="3" t="s">
        <v>21</v>
      </c>
      <c r="C11" s="4" t="s">
        <v>22</v>
      </c>
      <c r="D11" s="4" t="s">
        <v>23</v>
      </c>
      <c r="E11" s="4" t="s">
        <v>24</v>
      </c>
      <c r="F11" s="4" t="s">
        <v>25</v>
      </c>
      <c r="G11" s="4" t="s">
        <v>26</v>
      </c>
      <c r="H11" s="5" t="s">
        <v>27</v>
      </c>
    </row>
    <row r="12" spans="2:8" ht="27">
      <c r="B12" s="17" t="str">
        <f t="shared" ref="B12:H12" si="2">IF(B14="",IF(AND(ISNUMBER(A12),A12&lt;LastDayOfMonth_Week),A12+1,""),IF(B14&lt;=7,"",INDEX(WkMonthView,WkWeek,COLUMN(A$1))-7))</f>
        <v/>
      </c>
      <c r="C12" s="17" t="str">
        <f t="shared" si="2"/>
        <v/>
      </c>
      <c r="D12" s="17" t="str">
        <f t="shared" si="2"/>
        <v/>
      </c>
      <c r="E12" s="17" t="str">
        <f t="shared" si="2"/>
        <v/>
      </c>
      <c r="F12" s="17" t="str">
        <f t="shared" si="2"/>
        <v/>
      </c>
      <c r="G12" s="17" t="str">
        <f t="shared" si="2"/>
        <v/>
      </c>
      <c r="H12" s="17" t="str">
        <f t="shared" si="2"/>
        <v/>
      </c>
    </row>
    <row r="13" spans="2:8">
      <c r="B13" s="22" t="str">
        <f>IF(LEN(B12)=0,"",IF(COUNTIF(Assignments[DUE DATE],DATE(WkYear,WkMonthNum,B12))&gt;0,"Assignment due!",""))</f>
        <v/>
      </c>
      <c r="C13" s="22" t="str">
        <f>IF(LEN(C12)=0,"",IF(COUNTIF(Assignments[DUE DATE],DATE(WkYear,WkMonthNum,C12))&gt;0,"Assignment due!",""))</f>
        <v/>
      </c>
      <c r="D13" s="22" t="str">
        <f>IF(LEN(D12)=0,"",IF(COUNTIF(Assignments[DUE DATE],DATE(WkYear,WkMonthNum,D12))&gt;0,"Assignment due!",""))</f>
        <v/>
      </c>
      <c r="E13" s="22" t="str">
        <f>IF(LEN(E12)=0,"",IF(COUNTIF(Assignments[DUE DATE],DATE(WkYear,WkMonthNum,E12))&gt;0,"Assignment due!",""))</f>
        <v/>
      </c>
      <c r="F13" s="22" t="str">
        <f>IF(LEN(F12)=0,"",IF(COUNTIF(Assignments[DUE DATE],DATE(WkYear,WkMonthNum,F12))&gt;0,"Assignment due!",""))</f>
        <v/>
      </c>
      <c r="G13" s="22" t="str">
        <f>IF(LEN(G12)=0,"",IF(COUNTIF(Assignments[DUE DATE],DATE(WkYear,WkMonthNum,G12))&gt;0,"Assignment due!",""))</f>
        <v/>
      </c>
      <c r="H13" s="22" t="str">
        <f>IF(LEN(H12)=0,"",IF(COUNTIF(Assignments[DUE DATE],DATE(WkYear,WkMonthNum,H12))&gt;0,"Assignment due!",""))</f>
        <v/>
      </c>
    </row>
    <row r="14" spans="2:8" ht="27">
      <c r="B14" s="20" t="str">
        <f t="shared" ref="B14:H14" si="3">INDEX(WkMonthView,WkWeek,COLUMN(A$1))</f>
        <v/>
      </c>
      <c r="C14" s="20" t="str">
        <f t="shared" si="3"/>
        <v/>
      </c>
      <c r="D14" s="20">
        <f t="shared" si="3"/>
        <v>1</v>
      </c>
      <c r="E14" s="20">
        <f t="shared" si="3"/>
        <v>2</v>
      </c>
      <c r="F14" s="20">
        <f t="shared" si="3"/>
        <v>3</v>
      </c>
      <c r="G14" s="20">
        <f t="shared" si="3"/>
        <v>4</v>
      </c>
      <c r="H14" s="20">
        <f t="shared" si="3"/>
        <v>5</v>
      </c>
    </row>
    <row r="15" spans="2:8">
      <c r="B15" s="16" t="str">
        <f>IF(LEN(B14)=0,"",IF(COUNTIF(Assignments[DUE DATE],DATE(WkYear,WkMonthNum,B14))&gt;0,"Assignment due!",""))</f>
        <v/>
      </c>
      <c r="C15" s="16" t="str">
        <f>IF(LEN(C14)=0,"",IF(COUNTIF(Assignments[DUE DATE],DATE(WkYear,WkMonthNum,C14))&gt;0,"Assignment due!",""))</f>
        <v/>
      </c>
      <c r="D15" s="16" t="str">
        <f>IF(LEN(D14)=0,"",IF(COUNTIF(Assignments[DUE DATE],DATE(WkYear,WkMonthNum,D14))&gt;0,"Assignment due!",""))</f>
        <v/>
      </c>
      <c r="E15" s="16" t="str">
        <f>IF(LEN(E14)=0,"",IF(COUNTIF(Assignments[DUE DATE],DATE(WkYear,WkMonthNum,E14))&gt;0,"Assignment due!",""))</f>
        <v/>
      </c>
      <c r="F15" s="16" t="str">
        <f>IF(LEN(F14)=0,"",IF(COUNTIF(Assignments[DUE DATE],DATE(WkYear,WkMonthNum,F14))&gt;0,"Assignment due!",""))</f>
        <v/>
      </c>
      <c r="G15" s="16" t="str">
        <f>IF(LEN(G14)=0,"",IF(COUNTIF(Assignments[DUE DATE],DATE(WkYear,WkMonthNum,G14))&gt;0,"Assignment due!",""))</f>
        <v>Assignment due!</v>
      </c>
      <c r="H15" s="16" t="str">
        <f>IF(LEN(H14)=0,"",IF(COUNTIF(Assignments[DUE DATE],DATE(WkYear,WkMonthNum,H14))&gt;0,"Assignment due!",""))</f>
        <v/>
      </c>
    </row>
    <row r="16" spans="2:8">
      <c r="B16" s="18"/>
      <c r="C16" s="18"/>
      <c r="D16" s="18"/>
      <c r="E16" s="18"/>
      <c r="F16" s="18"/>
      <c r="G16" s="18"/>
      <c r="H16" s="18"/>
    </row>
    <row r="17" spans="2:8">
      <c r="B17" s="18"/>
      <c r="C17" s="18"/>
      <c r="D17" s="18"/>
      <c r="E17" s="18"/>
      <c r="F17" s="18"/>
      <c r="G17" s="18"/>
      <c r="H17" s="18"/>
    </row>
    <row r="18" spans="2:8">
      <c r="B18" s="18"/>
      <c r="C18" s="18"/>
      <c r="D18" s="18"/>
      <c r="E18" s="18"/>
      <c r="F18" s="18"/>
      <c r="G18" s="18"/>
      <c r="H18" s="18"/>
    </row>
    <row r="19" spans="2:8">
      <c r="B19" s="18"/>
      <c r="C19" s="18"/>
      <c r="D19" s="18"/>
      <c r="E19" s="18"/>
      <c r="F19" s="18"/>
      <c r="G19" s="18"/>
      <c r="H19" s="18"/>
    </row>
    <row r="20" spans="2:8">
      <c r="B20" s="18"/>
      <c r="C20" s="18"/>
      <c r="D20" s="18"/>
      <c r="E20" s="18"/>
      <c r="F20" s="18"/>
      <c r="G20" s="18"/>
      <c r="H20" s="18"/>
    </row>
    <row r="21" spans="2:8">
      <c r="B21" s="18"/>
      <c r="C21" s="18"/>
      <c r="D21" s="18"/>
      <c r="E21" s="18"/>
      <c r="F21" s="18"/>
      <c r="G21" s="18"/>
      <c r="H21" s="18"/>
    </row>
    <row r="22" spans="2:8">
      <c r="B22" s="18"/>
      <c r="C22" s="18"/>
      <c r="D22" s="18"/>
      <c r="E22" s="18"/>
      <c r="F22" s="18"/>
      <c r="G22" s="18"/>
      <c r="H22" s="18"/>
    </row>
    <row r="23" spans="2:8">
      <c r="B23" s="18"/>
      <c r="C23" s="18"/>
      <c r="D23" s="18"/>
      <c r="E23" s="18"/>
      <c r="F23" s="18"/>
      <c r="G23" s="18"/>
      <c r="H23" s="18"/>
    </row>
    <row r="24" spans="2:8">
      <c r="B24" s="18"/>
      <c r="C24" s="18"/>
      <c r="D24" s="18"/>
      <c r="E24" s="18"/>
      <c r="F24" s="18"/>
      <c r="G24" s="18"/>
      <c r="H24" s="18"/>
    </row>
    <row r="25" spans="2:8">
      <c r="B25" s="18"/>
      <c r="C25" s="18"/>
      <c r="D25" s="18"/>
      <c r="E25" s="18"/>
      <c r="F25" s="18"/>
      <c r="G25" s="18"/>
      <c r="H25" s="18"/>
    </row>
    <row r="26" spans="2:8">
      <c r="B26" s="18"/>
      <c r="C26" s="18"/>
      <c r="D26" s="18"/>
      <c r="E26" s="18"/>
      <c r="F26" s="18"/>
      <c r="G26" s="18"/>
      <c r="H26" s="18"/>
    </row>
    <row r="27" spans="2:8">
      <c r="B27" s="18"/>
      <c r="C27" s="18"/>
      <c r="D27" s="18"/>
      <c r="E27" s="18"/>
      <c r="F27" s="18"/>
      <c r="G27" s="18"/>
      <c r="H27" s="18"/>
    </row>
    <row r="28" spans="2:8">
      <c r="B28" s="18"/>
      <c r="C28" s="18"/>
      <c r="D28" s="18"/>
      <c r="E28" s="18"/>
      <c r="F28" s="18"/>
      <c r="G28" s="18"/>
      <c r="H28" s="18"/>
    </row>
    <row r="29" spans="2:8">
      <c r="B29" s="23"/>
      <c r="C29" s="23"/>
      <c r="D29" s="23"/>
      <c r="E29" s="23"/>
      <c r="F29" s="23"/>
      <c r="G29" s="23"/>
      <c r="H29" s="23"/>
    </row>
    <row r="30" spans="2:8" ht="27">
      <c r="B30" s="21">
        <f t="array" ref="B30">IFERROR(IF(B14="",IF(AND(ISNUMBER(A30),A30&lt;LastDayOfMonth_Week),A30+1,$H$14+COLUMN(A$1)),IF(B14+7&gt;LastDayOfMonth_Week,"",INDEX(WkMonthView,WkWeek,COLUMN(A$1))+7)),"")</f>
        <v>6</v>
      </c>
      <c r="C30" s="21">
        <f t="array" ref="C30">IFERROR(IF(C14="",IF(AND(ISNUMBER(B30),B30&lt;LastDayOfMonth_Week),B30+1,$H$14+COLUMN(B$1)),IF(C14+7&gt;LastDayOfMonth_Week,"",INDEX(WkMonthView,WkWeek,COLUMN(B$1))+7)),"")</f>
        <v>7</v>
      </c>
      <c r="D30" s="21">
        <f t="array" ref="D30">IFERROR(IF(D14="",IF(AND(ISNUMBER(C30),C30&lt;LastDayOfMonth_Week),C30+1,$H$14+COLUMN(C$1)),IF(D14+7&gt;LastDayOfMonth_Week,"",INDEX(WkMonthView,WkWeek,COLUMN(C$1))+7)),"")</f>
        <v>8</v>
      </c>
      <c r="E30" s="21">
        <f t="array" ref="E30">IFERROR(IF(E14="",IF(AND(ISNUMBER(D30),D30&lt;LastDayOfMonth_Week),D30+1,$H$14+COLUMN(D$1)),IF(E14+7&gt;LastDayOfMonth_Week,"",INDEX(WkMonthView,WkWeek,COLUMN(D$1))+7)),"")</f>
        <v>9</v>
      </c>
      <c r="F30" s="21">
        <f t="array" ref="F30">IFERROR(IF(F14="",IF(AND(ISNUMBER(E30),E30&lt;LastDayOfMonth_Week),E30+1,$H$14+COLUMN(E$1)),IF(F14+7&gt;LastDayOfMonth_Week,"",INDEX(WkMonthView,WkWeek,COLUMN(E$1))+7)),"")</f>
        <v>10</v>
      </c>
      <c r="G30" s="21">
        <f t="array" ref="G30">IFERROR(IF(G14="",IF(AND(ISNUMBER(F30),F30&lt;LastDayOfMonth_Week),F30+1,$H$14+COLUMN(F$1)),IF(G14+7&gt;LastDayOfMonth_Week,"",INDEX(WkMonthView,WkWeek,COLUMN(F$1))+7)),"")</f>
        <v>11</v>
      </c>
      <c r="H30" s="21">
        <f t="array" ref="H30">IFERROR(IF(H14="",IF(AND(ISNUMBER(G30),G30&lt;LastDayOfMonth_Week),G30+1,$H$14+COLUMN(G$1)),IF(H14+7&gt;LastDayOfMonth_Week,"",INDEX(WkMonthView,WkWeek,COLUMN(G$1))+7)),"")</f>
        <v>12</v>
      </c>
    </row>
    <row r="31" spans="2:8">
      <c r="B31" s="19" t="str">
        <f>IF(LEN(B30)=0,"",IF(COUNTIF(Assignments[DUE DATE],DATE(WkYear,WkMonthNum,B30))&gt;0,"Assignment due!",""))</f>
        <v/>
      </c>
      <c r="C31" s="19" t="str">
        <f>IF(LEN(C30)=0,"",IF(COUNTIF(Assignments[DUE DATE],DATE(WkYear,WkMonthNum,C30))&gt;0,"Assignment due!",""))</f>
        <v/>
      </c>
      <c r="D31" s="19" t="str">
        <f>IF(LEN(D30)=0,"",IF(COUNTIF(Assignments[DUE DATE],DATE(WkYear,WkMonthNum,D30))&gt;0,"Assignment due!",""))</f>
        <v>Assignment due!</v>
      </c>
      <c r="E31" s="19" t="str">
        <f>IF(LEN(E30)=0,"",IF(COUNTIF(Assignments[DUE DATE],DATE(WkYear,WkMonthNum,E30))&gt;0,"Assignment due!",""))</f>
        <v>Assignment due!</v>
      </c>
      <c r="F31" s="19" t="str">
        <f>IF(LEN(F30)=0,"",IF(COUNTIF(Assignments[DUE DATE],DATE(WkYear,WkMonthNum,F30))&gt;0,"Assignment due!",""))</f>
        <v/>
      </c>
      <c r="G31" s="19" t="str">
        <f>IF(LEN(G30)=0,"",IF(COUNTIF(Assignments[DUE DATE],DATE(WkYear,WkMonthNum,G30))&gt;0,"Assignment due!",""))</f>
        <v>Assignment due!</v>
      </c>
      <c r="H31" s="19" t="str">
        <f>IF(LEN(H30)=0,"",IF(COUNTIF(Assignments[DUE DATE],DATE(WkYear,WkMonthNum,H30))&gt;0,"Assignment due!",""))</f>
        <v/>
      </c>
    </row>
  </sheetData>
  <mergeCells count="1">
    <mergeCell ref="B4:H4"/>
  </mergeCells>
  <dataValidations count="2">
    <dataValidation type="list" allowBlank="1" showInputMessage="1" showErrorMessage="1" errorTitle="Whoops!" error="You need to select a week # from the list for the schedule to work correctly." sqref="D2" xr:uid="{00000000-0002-0000-0200-000000000000}">
      <formula1>"Week 1, Week 2, Week 3, Week 4, Week 5, Week 6"</formula1>
    </dataValidation>
    <dataValidation type="list" allowBlank="1" showInputMessage="1" showErrorMessage="1" errorTitle="Whoops!" error="You need to enter a calendar month or select one from the list for the schedule to work correctly." sqref="B2" xr:uid="{00000000-0002-0000-0200-000001000000}">
      <formula1>"January,February,March,April,May,June,July,August,September,October,November,December"</formula1>
    </dataValidation>
  </dataValidations>
  <hyperlinks>
    <hyperlink ref="G2" location="Assignments!A1" tooltip="Click to view Assignments" display="ASSIGNMENTS" xr:uid="{00000000-0004-0000-0200-000000000000}"/>
    <hyperlink ref="H2" location="'Month View'!A1" tooltip="Click to view monthly schedule" display="MONTH VIEW" xr:uid="{00000000-0004-0000-0200-000001000000}"/>
  </hyperlinks>
  <printOptions horizontalCentered="1" verticalCentered="1"/>
  <pageMargins left="0.25" right="0.25" top="0.75" bottom="0.75" header="0.3" footer="0.3"/>
  <pageSetup scale="94" orientation="landscape" r:id="rId1"/>
  <ignoredErrors>
    <ignoredError sqref="B14 C14:H14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74DA0ADF1E6D46946248CEBA36B359" ma:contentTypeVersion="1" ma:contentTypeDescription="Create a new document." ma:contentTypeScope="" ma:versionID="b3a46028439920b024bde41798456f31">
  <xsd:schema xmlns:xsd="http://www.w3.org/2001/XMLSchema" xmlns:xs="http://www.w3.org/2001/XMLSchema" xmlns:p="http://schemas.microsoft.com/office/2006/metadata/properties" xmlns:ns3="39d4d2ea-9bc1-40d2-aaa0-8b484448734a" targetNamespace="http://schemas.microsoft.com/office/2006/metadata/properties" ma:root="true" ma:fieldsID="a3c5ee4381080ddfde40dbf39f8b1b0d" ns3:_="">
    <xsd:import namespace="39d4d2ea-9bc1-40d2-aaa0-8b484448734a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d4d2ea-9bc1-40d2-aaa0-8b484448734a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E657BD-9D43-4BE6-A325-67726DC825F4}"/>
</file>

<file path=customXml/itemProps2.xml><?xml version="1.0" encoding="utf-8"?>
<ds:datastoreItem xmlns:ds="http://schemas.openxmlformats.org/officeDocument/2006/customXml" ds:itemID="{7070FE14-E250-43CE-BB96-6C13DFBF4D13}"/>
</file>

<file path=customXml/itemProps3.xml><?xml version="1.0" encoding="utf-8"?>
<ds:datastoreItem xmlns:ds="http://schemas.openxmlformats.org/officeDocument/2006/customXml" ds:itemID="{3C9C8CED-871F-41DB-9755-CBE137E34D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Manor Tender Care</dc:creator>
  <cp:keywords/>
  <dc:description/>
  <cp:lastModifiedBy/>
  <cp:revision/>
  <dcterms:created xsi:type="dcterms:W3CDTF">2013-08-28T13:54:44Z</dcterms:created>
  <dcterms:modified xsi:type="dcterms:W3CDTF">2024-09-18T20:01:51Z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0x010100BE74DA0ADF1E6D46946248CEBA36B359</vt:lpwstr>
  </property>
</Properties>
</file>